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Vzdrževanje endoskopske periferne opreme in fleksibilnih endoskopov FUJIFILM\Razpisna dokumentacija\"/>
    </mc:Choice>
  </mc:AlternateContent>
  <xr:revisionPtr revIDLastSave="0" documentId="13_ncr:1_{42E2A23A-6D55-4C8C-BA7D-982A0F5DAFDE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1 - podskop 1" sheetId="1" r:id="rId1"/>
    <sheet name="Sklop 1 - podskop 2" sheetId="2" r:id="rId2"/>
  </sheets>
  <definedNames>
    <definedName name="_xlnm._FilterDatabase" localSheetId="0" hidden="1">'Sklop 1 - podskop 1'!$A$17:$M$78</definedName>
    <definedName name="_xlnm.Print_Titles" localSheetId="0">'Sklop 1 - podskop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36" i="1" l="1"/>
  <c r="K135" i="1"/>
  <c r="K134" i="1"/>
  <c r="H51" i="2"/>
  <c r="K130" i="1"/>
  <c r="L130" i="1" s="1"/>
  <c r="K129" i="1"/>
  <c r="L129" i="1" s="1"/>
  <c r="H17" i="2" l="1"/>
  <c r="H48" i="2" l="1"/>
  <c r="I48" i="2" s="1"/>
  <c r="H18" i="2"/>
  <c r="H19" i="2"/>
  <c r="H20" i="2"/>
  <c r="H21" i="2"/>
  <c r="H22" i="2"/>
  <c r="I22" i="2" s="1"/>
  <c r="H23" i="2"/>
  <c r="I23" i="2" s="1"/>
  <c r="H24" i="2"/>
  <c r="H25" i="2"/>
  <c r="I25" i="2" s="1"/>
  <c r="H26" i="2"/>
  <c r="I26" i="2" s="1"/>
  <c r="H27" i="2"/>
  <c r="I27" i="2" s="1"/>
  <c r="H28" i="2"/>
  <c r="I28" i="2" s="1"/>
  <c r="I17" i="2"/>
  <c r="I18" i="2"/>
  <c r="I19" i="2"/>
  <c r="I20" i="2"/>
  <c r="I21" i="2"/>
  <c r="I24" i="2"/>
  <c r="H29" i="2"/>
  <c r="H30" i="2"/>
  <c r="H31" i="2"/>
  <c r="H32" i="2"/>
  <c r="H33" i="2"/>
  <c r="H34" i="2"/>
  <c r="H35" i="2"/>
  <c r="H36" i="2"/>
  <c r="H37" i="2"/>
  <c r="H38" i="2"/>
  <c r="H39" i="2"/>
  <c r="H40" i="2"/>
  <c r="I29" i="2"/>
  <c r="I30" i="2"/>
  <c r="I31" i="2"/>
  <c r="I32" i="2"/>
  <c r="I33" i="2"/>
  <c r="I34" i="2"/>
  <c r="I35" i="2"/>
  <c r="I36" i="2"/>
  <c r="I37" i="2"/>
  <c r="I38" i="2"/>
  <c r="I39" i="2"/>
  <c r="I40" i="2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49" i="1"/>
  <c r="L49" i="1"/>
  <c r="H52" i="2" l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2" i="1"/>
  <c r="L82" i="1" s="1"/>
  <c r="K81" i="1"/>
  <c r="L81" i="1" s="1"/>
  <c r="K80" i="1"/>
  <c r="L80" i="1" s="1"/>
  <c r="K79" i="1"/>
  <c r="L79" i="1" s="1"/>
  <c r="K22" i="1" l="1"/>
  <c r="K23" i="1"/>
  <c r="K24" i="1"/>
  <c r="K25" i="1"/>
  <c r="K26" i="1"/>
  <c r="K27" i="1"/>
  <c r="K29" i="1"/>
  <c r="K30" i="1"/>
  <c r="K31" i="1"/>
  <c r="K32" i="1"/>
  <c r="K34" i="1"/>
  <c r="K35" i="1"/>
  <c r="K36" i="1"/>
  <c r="K37" i="1"/>
  <c r="K38" i="1"/>
  <c r="K39" i="1"/>
  <c r="K41" i="1"/>
  <c r="K42" i="1"/>
  <c r="K44" i="1"/>
  <c r="K45" i="1"/>
  <c r="K46" i="1"/>
  <c r="K47" i="1"/>
  <c r="K50" i="1"/>
  <c r="K51" i="1"/>
  <c r="K53" i="1"/>
  <c r="K54" i="1"/>
  <c r="K55" i="1"/>
  <c r="K56" i="1"/>
  <c r="K57" i="1"/>
  <c r="K59" i="1"/>
  <c r="K60" i="1"/>
  <c r="K61" i="1"/>
  <c r="K63" i="1"/>
  <c r="K64" i="1"/>
  <c r="K65" i="1"/>
  <c r="K66" i="1"/>
  <c r="K68" i="1"/>
  <c r="K69" i="1"/>
  <c r="K70" i="1"/>
  <c r="K71" i="1"/>
  <c r="K72" i="1"/>
  <c r="K73" i="1"/>
  <c r="K74" i="1"/>
  <c r="K75" i="1"/>
  <c r="K76" i="1"/>
  <c r="K77" i="1"/>
  <c r="K78" i="1"/>
  <c r="H53" i="2" l="1"/>
  <c r="L77" i="1"/>
  <c r="L76" i="1"/>
  <c r="L75" i="1"/>
  <c r="L74" i="1"/>
  <c r="L73" i="1"/>
  <c r="L72" i="1"/>
  <c r="L71" i="1"/>
  <c r="L70" i="1"/>
  <c r="L69" i="1"/>
  <c r="L68" i="1"/>
  <c r="L66" i="1"/>
  <c r="L65" i="1"/>
  <c r="L64" i="1"/>
  <c r="L63" i="1"/>
  <c r="L61" i="1"/>
  <c r="L60" i="1"/>
  <c r="L59" i="1"/>
  <c r="L57" i="1"/>
  <c r="L56" i="1"/>
  <c r="L55" i="1"/>
  <c r="L54" i="1"/>
  <c r="L53" i="1"/>
  <c r="L51" i="1"/>
  <c r="L50" i="1"/>
  <c r="L47" i="1"/>
  <c r="L46" i="1"/>
  <c r="L45" i="1"/>
  <c r="L44" i="1"/>
  <c r="L42" i="1"/>
  <c r="L41" i="1"/>
  <c r="L39" i="1"/>
  <c r="L38" i="1"/>
  <c r="L37" i="1"/>
  <c r="L36" i="1"/>
  <c r="L35" i="1"/>
  <c r="L34" i="1"/>
  <c r="L32" i="1"/>
  <c r="L31" i="1"/>
  <c r="L30" i="1"/>
  <c r="L29" i="1"/>
  <c r="L27" i="1"/>
  <c r="L26" i="1"/>
  <c r="L25" i="1"/>
  <c r="L24" i="1"/>
  <c r="L23" i="1"/>
  <c r="L22" i="1"/>
  <c r="K18" i="1" l="1"/>
  <c r="L20" i="1" l="1"/>
  <c r="K19" i="1" l="1"/>
  <c r="L18" i="1"/>
  <c r="L19" i="1" l="1"/>
</calcChain>
</file>

<file path=xl/sharedStrings.xml><?xml version="1.0" encoding="utf-8"?>
<sst xmlns="http://schemas.openxmlformats.org/spreadsheetml/2006/main" count="517" uniqueCount="359">
  <si>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</si>
  <si>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</si>
  <si>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</si>
  <si>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</si>
  <si>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</si>
  <si>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</si>
  <si>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</si>
  <si>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</si>
  <si>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</si>
  <si>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</si>
  <si>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</si>
  <si>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</si>
  <si>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</si>
  <si>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</si>
  <si>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</si>
  <si>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</si>
  <si>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</si>
  <si>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</si>
  <si>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</si>
  <si>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</si>
  <si>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</si>
  <si>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</si>
  <si>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</si>
  <si>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</si>
  <si>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</si>
  <si>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</si>
  <si>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</si>
  <si>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</si>
  <si>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</si>
  <si>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</si>
  <si>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</si>
  <si>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</si>
  <si>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</si>
  <si>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</si>
  <si>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</si>
  <si>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</si>
  <si>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</si>
  <si>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</si>
  <si>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</si>
  <si>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</si>
  <si>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</si>
  <si>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</si>
  <si>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</si>
  <si>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</si>
  <si>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</si>
  <si>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</si>
  <si>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</si>
  <si>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</si>
  <si>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</si>
  <si>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</si>
  <si>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</si>
  <si>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</si>
  <si>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</si>
  <si>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</si>
  <si>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</si>
  <si>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</si>
  <si>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</si>
  <si>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</si>
  <si>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</si>
  <si>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</si>
  <si>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</si>
  <si>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</si>
  <si>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</si>
  <si>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</si>
  <si>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</si>
  <si>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</si>
  <si>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</si>
  <si>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</si>
  <si>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</si>
  <si>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</si>
  <si>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</si>
  <si>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</si>
  <si>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</si>
  <si>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</si>
  <si>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</si>
  <si>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</si>
  <si>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</si>
  <si>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</si>
  <si>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</si>
  <si>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PREDRAČUN ZA SKLOP 1 - PODSKLOP 2</t>
  </si>
  <si>
    <t>Opomba:</t>
  </si>
  <si>
    <t>PREDRAČUN - PODSKLOP 1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</si>
  <si>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</si>
  <si>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</si>
  <si>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</si>
  <si>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</si>
  <si>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</si>
  <si>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</si>
  <si>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</si>
  <si>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</si>
  <si>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</si>
  <si>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</si>
  <si>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</si>
  <si>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</si>
  <si>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</si>
  <si>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</si>
  <si>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</si>
  <si>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</si>
  <si>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</si>
  <si>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</si>
  <si>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</si>
  <si>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</si>
  <si>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</si>
  <si>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</si>
  <si>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</si>
  <si>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</si>
  <si>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OBR-2 so okvirne.</t>
    </r>
  </si>
  <si>
    <t>54749</t>
  </si>
  <si>
    <t>Main PCB board</t>
  </si>
  <si>
    <t>43637</t>
  </si>
  <si>
    <t>Napajalno vezje</t>
  </si>
  <si>
    <t>42790</t>
  </si>
  <si>
    <t>Stikalo ON/OFF</t>
  </si>
  <si>
    <t>Sukcijska črpalka CHEIRON VICTORIA portable</t>
  </si>
  <si>
    <t>134563</t>
  </si>
  <si>
    <t>Set vijakov</t>
  </si>
  <si>
    <t>543780</t>
  </si>
  <si>
    <t>Ventilator CSC</t>
  </si>
  <si>
    <t>347136</t>
  </si>
  <si>
    <t>Motor PCS</t>
  </si>
  <si>
    <t>490556</t>
  </si>
  <si>
    <t>Manometer</t>
  </si>
  <si>
    <t>376185</t>
  </si>
  <si>
    <t>Switch ON/OFF</t>
  </si>
  <si>
    <t>378913</t>
  </si>
  <si>
    <t>Zagonski kondenzator</t>
  </si>
  <si>
    <t>Irigacijska črpalka Emed Waterfall 020-100</t>
  </si>
  <si>
    <t>926A</t>
  </si>
  <si>
    <t>Stopalka za proženje</t>
  </si>
  <si>
    <t>182A</t>
  </si>
  <si>
    <t>956B</t>
  </si>
  <si>
    <t>546C</t>
  </si>
  <si>
    <t>Main PCB</t>
  </si>
  <si>
    <t>Elektrokirurška enota EMED ENDO 100-600 (z artikli za argon plazmo – opcija)</t>
  </si>
  <si>
    <t>136463AA</t>
  </si>
  <si>
    <t>523780CA</t>
  </si>
  <si>
    <t>ARGON valve</t>
  </si>
  <si>
    <t>345136FG</t>
  </si>
  <si>
    <t>LCD krmilna enota</t>
  </si>
  <si>
    <t>504556BG</t>
  </si>
  <si>
    <t>Stopalno vezje</t>
  </si>
  <si>
    <t>334585ER</t>
  </si>
  <si>
    <t>896513AE</t>
  </si>
  <si>
    <t>P5GT5667 Board</t>
  </si>
  <si>
    <t>Endoskopski monitor FSN FS-L2702D</t>
  </si>
  <si>
    <t>LCD4569</t>
  </si>
  <si>
    <t>LCD panel</t>
  </si>
  <si>
    <t>65CD789</t>
  </si>
  <si>
    <t>Main board</t>
  </si>
  <si>
    <t>Endoskopski video procesor FUJIFIM EP-6000</t>
  </si>
  <si>
    <t>345631</t>
  </si>
  <si>
    <t>237898</t>
  </si>
  <si>
    <t>LED modul</t>
  </si>
  <si>
    <t>637894</t>
  </si>
  <si>
    <t>315953</t>
  </si>
  <si>
    <t>UZ endoskopski kompaktni procesor FUJIFILM SU-1H</t>
  </si>
  <si>
    <t>113Y101089AA</t>
  </si>
  <si>
    <t>113Y638899AA</t>
  </si>
  <si>
    <t>113Y638919AA</t>
  </si>
  <si>
    <t>Elektrokirurška enota z argon p. EMED ENDO ARGON 100-600</t>
  </si>
  <si>
    <t>1C6380</t>
  </si>
  <si>
    <t>1C7389</t>
  </si>
  <si>
    <t>1C6537</t>
  </si>
  <si>
    <t>1C6387</t>
  </si>
  <si>
    <t>Membranski ventil HPPF</t>
  </si>
  <si>
    <t>1C5437</t>
  </si>
  <si>
    <t>Ohišje</t>
  </si>
  <si>
    <t>Cantel Medivators CO2 isuflator Endo Stratus EGA-501E</t>
  </si>
  <si>
    <t>Sukcijska Črpalka CHEIRON PROTABLE 11-1112</t>
  </si>
  <si>
    <t>DF4325</t>
  </si>
  <si>
    <t>AF5278</t>
  </si>
  <si>
    <t>FL8798</t>
  </si>
  <si>
    <t>AS9766</t>
  </si>
  <si>
    <t>Vakumska črpalka</t>
  </si>
  <si>
    <t>FujiFILM- EG-760CT /EG-760R</t>
  </si>
  <si>
    <t>10A1333935G</t>
  </si>
  <si>
    <t>CHA-G402A</t>
  </si>
  <si>
    <t>898Y2007080</t>
  </si>
  <si>
    <t>ISA-G402A</t>
  </si>
  <si>
    <t>343A1337436B</t>
  </si>
  <si>
    <t>FSA-G402A</t>
  </si>
  <si>
    <t>830Y200029A</t>
  </si>
  <si>
    <t>BSA-G400A</t>
  </si>
  <si>
    <t>68B9899262</t>
  </si>
  <si>
    <t>RBS-G181A</t>
  </si>
  <si>
    <t>23B1295823A</t>
  </si>
  <si>
    <t>RING</t>
  </si>
  <si>
    <t>N/A</t>
  </si>
  <si>
    <t>Distal end tip</t>
  </si>
  <si>
    <t>7A1334515A</t>
  </si>
  <si>
    <t>LGB-G402A</t>
  </si>
  <si>
    <t>370Y2002130</t>
  </si>
  <si>
    <t>FCT-G402A</t>
  </si>
  <si>
    <t>68B12541530</t>
  </si>
  <si>
    <t>FCT RING</t>
  </si>
  <si>
    <t>68A13367840</t>
  </si>
  <si>
    <t>AWT</t>
  </si>
  <si>
    <t>68A1336787A</t>
  </si>
  <si>
    <t>WJT</t>
  </si>
  <si>
    <t>317Y130030_</t>
  </si>
  <si>
    <t>CAP</t>
  </si>
  <si>
    <t>371Y200015_</t>
  </si>
  <si>
    <t>NOZZLE</t>
  </si>
  <si>
    <t>350Y120122D</t>
  </si>
  <si>
    <t>Rubber cone (protector)</t>
  </si>
  <si>
    <t>FujiFILM- G7 univerzalni tubus</t>
  </si>
  <si>
    <t>113Y120085G</t>
  </si>
  <si>
    <t>LD PCB ASSY (front)</t>
  </si>
  <si>
    <t>113Y120138E</t>
  </si>
  <si>
    <t>SC600 POW PCB ASSY (up)</t>
  </si>
  <si>
    <t>113Y120087K</t>
  </si>
  <si>
    <t>SC600 FPGA PCB ASSY (central)</t>
  </si>
  <si>
    <t>113Y120086N</t>
  </si>
  <si>
    <t>SC600 MCU PCB ASSY (down)</t>
  </si>
  <si>
    <t>68A1333883C</t>
  </si>
  <si>
    <t>WJT assy…..za EC</t>
  </si>
  <si>
    <t>68A13367880</t>
  </si>
  <si>
    <t>AWT assy (1pcs.)</t>
  </si>
  <si>
    <t>68A1336789B</t>
  </si>
  <si>
    <t>Suction valve tube assy</t>
  </si>
  <si>
    <t>388N100927A</t>
  </si>
  <si>
    <t>Coil spring (1 pcs.)</t>
  </si>
  <si>
    <t>898Y201120C</t>
  </si>
  <si>
    <t>FSB-A</t>
  </si>
  <si>
    <t>101A13363110</t>
  </si>
  <si>
    <t>Motor gear head (zoom type)</t>
  </si>
  <si>
    <t>340Y120029C</t>
  </si>
  <si>
    <t>U/D knob</t>
  </si>
  <si>
    <t>340Y120030D</t>
  </si>
  <si>
    <t>L/R knob</t>
  </si>
  <si>
    <t>128Y2000150</t>
  </si>
  <si>
    <t>Button 1</t>
  </si>
  <si>
    <t>128Y2000170</t>
  </si>
  <si>
    <t>Switch box (4 button)</t>
  </si>
  <si>
    <t>128Y2000180</t>
  </si>
  <si>
    <t>Switch box (5 button) ZOOM</t>
  </si>
  <si>
    <t>350Y200117_</t>
  </si>
  <si>
    <t>Grip (main cover with mark)</t>
  </si>
  <si>
    <t>350N1300680</t>
  </si>
  <si>
    <t>Grip only</t>
  </si>
  <si>
    <t>374Y1000210</t>
  </si>
  <si>
    <t>A/W button (blue)</t>
  </si>
  <si>
    <t>374Y100022H</t>
  </si>
  <si>
    <t>SUC button (red)</t>
  </si>
  <si>
    <t>350N120301A</t>
  </si>
  <si>
    <t>Body (ohišje)</t>
  </si>
  <si>
    <t>353N100154R</t>
  </si>
  <si>
    <t>Base plate (C/U)</t>
  </si>
  <si>
    <t>350Y120281F</t>
  </si>
  <si>
    <t>S-COVER</t>
  </si>
  <si>
    <t>350Y120255E</t>
  </si>
  <si>
    <t>LG cover middle assy (ohišje)</t>
  </si>
  <si>
    <t>LG cover tip assy (ohišje conn.)</t>
  </si>
  <si>
    <t>1010A1010000</t>
  </si>
  <si>
    <t>Stiffness zajla (V/M)</t>
  </si>
  <si>
    <t>21A12756080</t>
  </si>
  <si>
    <t>LG lens barrel</t>
  </si>
  <si>
    <t>347N120260_</t>
  </si>
  <si>
    <t>ROUND CORNER SLEEVE- za EC</t>
  </si>
  <si>
    <t>338N120284A</t>
  </si>
  <si>
    <t>Packing ring (metal C/U) EC only!</t>
  </si>
  <si>
    <t>353N120046A</t>
  </si>
  <si>
    <t>FRAME (metal C/U) ...za EC</t>
  </si>
  <si>
    <t>353N100155H</t>
  </si>
  <si>
    <t>FRAME (metal C/U) ...za EG</t>
  </si>
  <si>
    <t>347N120259_</t>
  </si>
  <si>
    <t>ROUND CORNER SLEEVE- za EG</t>
  </si>
  <si>
    <t>68A1333882B</t>
  </si>
  <si>
    <t>WJT assy…..za EG</t>
  </si>
  <si>
    <t>319Y120017B</t>
  </si>
  <si>
    <t>LG GUIDE TIP ASSY</t>
  </si>
  <si>
    <t>338N120194B</t>
  </si>
  <si>
    <t>FSB-CONN JOINT (metal)</t>
  </si>
  <si>
    <t>356N106866J</t>
  </si>
  <si>
    <t>LG FRAME (FSB-A holder)</t>
  </si>
  <si>
    <t>FujiFILM- EG-580UT</t>
  </si>
  <si>
    <t>P68B9996710</t>
  </si>
  <si>
    <t>RUBBER FOR BSA</t>
  </si>
  <si>
    <t>P342Y2000030</t>
  </si>
  <si>
    <t>ELEVATOR ASSY</t>
  </si>
  <si>
    <t>P68A13046920</t>
  </si>
  <si>
    <t>FLEXIBLE SECTION ASSY</t>
  </si>
  <si>
    <t>P10A1304816A</t>
  </si>
  <si>
    <t>DISTAL END TIP ASSY EG-580UT</t>
  </si>
  <si>
    <t>P350N102482B</t>
  </si>
  <si>
    <t>FCT INLET COVER RUBBER</t>
  </si>
  <si>
    <t>P343A1318296A</t>
  </si>
  <si>
    <t>FSB (A) ASSY</t>
  </si>
  <si>
    <t>P343A1318294A</t>
  </si>
  <si>
    <t>FSB ASSY</t>
  </si>
  <si>
    <t>P370N1201620</t>
  </si>
  <si>
    <t>LG TUBE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</si>
  <si>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</si>
  <si>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</si>
  <si>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</si>
  <si>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</si>
  <si>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</si>
  <si>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</si>
  <si>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</si>
  <si>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</si>
  <si>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</si>
  <si>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</si>
  <si>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</si>
  <si>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</si>
  <si>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</si>
  <si>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</si>
  <si>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</si>
  <si>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</si>
  <si>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</si>
  <si>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</si>
  <si>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</si>
  <si>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</si>
  <si>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</si>
  <si>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</si>
  <si>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</si>
  <si>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FujiFilm</t>
  </si>
  <si>
    <t>VIDEO ENDOSKOPI</t>
  </si>
  <si>
    <t>Ultrazvočne sonde</t>
  </si>
  <si>
    <t>EG-580UT</t>
  </si>
  <si>
    <t>5U047K149</t>
  </si>
  <si>
    <t>EG-580UR</t>
  </si>
  <si>
    <t>4U048K058</t>
  </si>
  <si>
    <t>Video Gastroskop</t>
  </si>
  <si>
    <t>EG-760R</t>
  </si>
  <si>
    <t>7G402K305</t>
  </si>
  <si>
    <t>EG-760CT</t>
  </si>
  <si>
    <t>5G411K070</t>
  </si>
  <si>
    <t xml:space="preserve">PERIFERIJA </t>
  </si>
  <si>
    <t>Videoprocesor</t>
  </si>
  <si>
    <t>EP-6000</t>
  </si>
  <si>
    <t>1V693K347</t>
  </si>
  <si>
    <t>1V693K357</t>
  </si>
  <si>
    <t>SU-1H</t>
  </si>
  <si>
    <t>5V658K004</t>
  </si>
  <si>
    <t>2V693K067</t>
  </si>
  <si>
    <t>Elektrokirurška enota</t>
  </si>
  <si>
    <t>Emed ENDO 100-600</t>
  </si>
  <si>
    <t>Irigacijska črpalka</t>
  </si>
  <si>
    <t>Emed WATERFALL 020-100</t>
  </si>
  <si>
    <t>Sukcijska črpalka</t>
  </si>
  <si>
    <t>Cheiron Portable 11-1112</t>
  </si>
  <si>
    <t>V15457</t>
  </si>
  <si>
    <t>V15456</t>
  </si>
  <si>
    <t>CO2 insuflator</t>
  </si>
  <si>
    <t>Medivators Endo Stratus</t>
  </si>
  <si>
    <t>Endoskopski Voziček</t>
  </si>
  <si>
    <t>Heaberle TORO 45</t>
  </si>
  <si>
    <t>LCD monitor</t>
  </si>
  <si>
    <t>FSN FS-L2702D</t>
  </si>
  <si>
    <t>D27520030011</t>
  </si>
  <si>
    <t>D27520030002</t>
  </si>
  <si>
    <t>ZA REDNI LETNI PREGLED ENDOSKOPSKE PERIFERNE OPREME IN FLEKSIBILNIH  ENDOSKOPOV FUJIFILM</t>
  </si>
  <si>
    <t>ZA VZDRŽEVANJE ENDOSKOPSKE PERIFERNE OPREME IN FLEKSIBILNIH ENDOSKOPOV FUJIFILM</t>
  </si>
  <si>
    <t>Najem nadomestne opreme</t>
  </si>
  <si>
    <t>98.</t>
  </si>
  <si>
    <t>99.</t>
  </si>
  <si>
    <t>Najem nadomestne linearne/radialne sonde</t>
  </si>
  <si>
    <t xml:space="preserve">Najem nadomestega fleksibilnega gastroskopa/kolonoskopa </t>
  </si>
  <si>
    <t>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</si>
</sst>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91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9" fontId="12" fillId="0" borderId="0" xfId="2" applyFont="1" applyAlignment="1">
      <alignment wrapText="1"/>
    </xf>
    <xf numFmtId="164" fontId="12" fillId="0" borderId="9" xfId="0" applyNumberFormat="1" applyFont="1" applyBorder="1" applyAlignment="1">
      <alignment wrapText="1"/>
    </xf>
    <xf numFmtId="0" fontId="3" fillId="0" borderId="0" xfId="0" applyFont="1" applyBorder="1" applyProtection="1"/>
    <xf numFmtId="49" fontId="7" fillId="0" borderId="0" xfId="0" applyNumberFormat="1" applyFont="1" applyAlignment="1">
      <alignment horizontal="left"/>
    </xf>
    <xf numFmtId="49" fontId="7" fillId="0" borderId="7" xfId="0" applyNumberFormat="1" applyFont="1" applyBorder="1" applyAlignment="1"/>
    <xf numFmtId="49" fontId="7" fillId="0" borderId="0" xfId="0" applyNumberFormat="1" applyFont="1"/>
    <xf numFmtId="49" fontId="6" fillId="2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top"/>
    </xf>
    <xf numFmtId="49" fontId="3" fillId="3" borderId="8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horizontal="left" vertical="top"/>
    </xf>
    <xf numFmtId="49" fontId="3" fillId="3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Protection="1"/>
    <xf numFmtId="4" fontId="0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1" fontId="7" fillId="0" borderId="0" xfId="2" applyNumberFormat="1" applyFont="1" applyAlignment="1">
      <alignment wrapText="1"/>
    </xf>
    <xf numFmtId="164" fontId="7" fillId="0" borderId="9" xfId="0" applyNumberFormat="1" applyFont="1" applyBorder="1" applyAlignment="1">
      <alignment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10" fillId="5" borderId="0" xfId="3" applyFont="1" applyFill="1" applyAlignment="1">
      <alignment horizontal="center" vertical="center" wrapText="1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7" fillId="5" borderId="0" xfId="0" applyFont="1" applyFill="1" applyAlignment="1">
      <alignment wrapText="1"/>
    </xf>
    <xf numFmtId="0" fontId="7" fillId="3" borderId="0" xfId="0" applyFont="1" applyFill="1" applyAlignment="1">
      <alignment wrapText="1"/>
    </xf>
  </cellXfs>
  <cellStyles count="4">
    <cellStyle name="Navadno" xfId="0" builtinId="0"/>
    <cellStyle name="Navadno 2" xfId="3" xr:uid="{5187875F-070B-4471-8FB7-EEE391D24A77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2FBFD5-0FC7-4EE1-A15C-9224C45B0F0F}" name="Tabela5" displayName="Tabela5" ref="A16:I48" totalsRowShown="0" headerRowDxfId="10" dataDxfId="9">
  <autoFilter ref="A16:I48" xr:uid="{01E5EEF8-8C9C-4B48-BC9D-88B07516F03B}"/>
  <tableColumns count="9">
    <tableColumn id="1" xr3:uid="{341CC91E-E438-4F2B-A03A-638E3055561E}" name="Št." dataDxfId="8"/>
    <tableColumn id="9" xr3:uid="{95E07D7A-7631-49FE-B6AC-AD5CF929A6BB}" name="Proizvajalec" dataDxfId="7"/>
    <tableColumn id="2" xr3:uid="{366D9EEE-66FC-48F1-BA7F-52B19E060F32}" name="Naziv naprave" dataDxfId="6"/>
    <tableColumn id="3" xr3:uid="{346F95EF-CBF8-433A-A544-361FA7726218}" name="Serijska št." dataDxfId="2"/>
    <tableColumn id="4" xr3:uid="{7C8240C0-66B6-4EB9-B217-E2F4FCB60D45}" name="Količina " dataDxfId="0"/>
    <tableColumn id="5" xr3:uid="{310A7738-C93B-473F-A95A-00C28A8F80D3}" name="Cena na EM brez DDV" dataDxfId="1"/>
    <tableColumn id="6" xr3:uid="{892E673F-BC15-4FDC-AF32-D58106713681}" name="DDV (%)" dataDxfId="5" dataCellStyle="Odstotek"/>
    <tableColumn id="7" xr3:uid="{3AD0BB36-0108-4F28-ABE7-4E4EBC37BB6A}" name="Vrednost brez DDV" dataDxfId="4">
      <calculatedColumnFormula>Tabela5[[#This Row],[Količina ]]*Tabela5[[#This Row],[Cena na EM brez DDV]]</calculatedColumnFormula>
    </tableColumn>
    <tableColumn id="8" xr3:uid="{88252FA5-F31F-4404-A9AA-48424BC55E14}" name="Stolpec1" dataDxfId="3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145"/>
  <sheetViews>
    <sheetView tabSelected="1" zoomScaleNormal="100" workbookViewId="0">
      <selection activeCell="K137" sqref="K137"/>
    </sheetView>
  </sheetViews>
  <sheetFormatPr defaultRowHeight="12.75" x14ac:dyDescent="0.2"/>
  <cols>
    <col min="1" max="1" width="6.140625" style="1" customWidth="1"/>
    <col min="2" max="2" width="14.140625" style="65" customWidth="1"/>
    <col min="3" max="3" width="7.5703125" style="2" customWidth="1"/>
    <col min="4" max="4" width="8.140625" style="1" customWidth="1"/>
    <col min="5" max="5" width="4" style="1" customWidth="1"/>
    <col min="6" max="6" width="27.85546875" style="1" customWidth="1"/>
    <col min="7" max="7" width="6.5703125" style="1" customWidth="1"/>
    <col min="8" max="8" width="8.5703125" style="3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s="28" customFormat="1" x14ac:dyDescent="0.2">
      <c r="B3" s="56" t="s">
        <v>7</v>
      </c>
      <c r="C3" s="29"/>
      <c r="D3" s="29"/>
      <c r="E3" s="29"/>
      <c r="H3" s="87"/>
    </row>
    <row r="4" spans="1:11" s="28" customFormat="1" ht="20.25" customHeight="1" x14ac:dyDescent="0.2">
      <c r="B4" s="57"/>
      <c r="C4" s="39"/>
      <c r="D4" s="38"/>
      <c r="E4" s="30"/>
      <c r="F4" s="30"/>
      <c r="H4" s="87"/>
    </row>
    <row r="5" spans="1:11" s="28" customFormat="1" ht="20.25" customHeight="1" x14ac:dyDescent="0.2">
      <c r="B5" s="57"/>
      <c r="C5" s="39"/>
      <c r="D5" s="38"/>
      <c r="E5" s="31"/>
      <c r="F5" s="31"/>
      <c r="H5" s="87"/>
    </row>
    <row r="6" spans="1:11" s="28" customFormat="1" ht="20.25" customHeight="1" x14ac:dyDescent="0.2">
      <c r="B6" s="57"/>
      <c r="C6" s="39"/>
      <c r="D6" s="38"/>
      <c r="E6" s="30"/>
      <c r="F6" s="30"/>
      <c r="H6" s="87"/>
    </row>
    <row r="7" spans="1:11" s="28" customFormat="1" x14ac:dyDescent="0.2">
      <c r="B7" s="58"/>
      <c r="C7" s="29"/>
      <c r="H7" s="87"/>
    </row>
    <row r="8" spans="1:11" s="28" customFormat="1" ht="20.25" customHeight="1" x14ac:dyDescent="0.2">
      <c r="B8" s="56" t="s">
        <v>8</v>
      </c>
      <c r="C8" s="29"/>
      <c r="D8" s="38"/>
      <c r="E8" s="38"/>
      <c r="F8" s="30"/>
      <c r="H8" s="87"/>
    </row>
    <row r="9" spans="1:11" s="28" customFormat="1" ht="20.25" customHeight="1" x14ac:dyDescent="0.2">
      <c r="B9" s="56" t="s">
        <v>9</v>
      </c>
      <c r="C9" s="39"/>
      <c r="D9" s="38"/>
      <c r="E9" s="32"/>
      <c r="H9" s="87"/>
    </row>
    <row r="13" spans="1:11" ht="18" x14ac:dyDescent="0.2">
      <c r="A13" s="73" t="s">
        <v>81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</row>
    <row r="14" spans="1:11" ht="61.5" customHeight="1" x14ac:dyDescent="0.2">
      <c r="A14" s="74" t="s">
        <v>352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</row>
    <row r="17" spans="1:12" ht="38.25" x14ac:dyDescent="0.2">
      <c r="A17" s="4" t="s">
        <v>0</v>
      </c>
      <c r="B17" s="59" t="s">
        <v>70</v>
      </c>
      <c r="C17" s="33" t="s">
        <v>1</v>
      </c>
      <c r="D17" s="35"/>
      <c r="E17" s="35"/>
      <c r="F17" s="35"/>
      <c r="G17" s="5" t="s">
        <v>2</v>
      </c>
      <c r="H17" s="5" t="s">
        <v>3</v>
      </c>
      <c r="I17" s="6" t="s">
        <v>4</v>
      </c>
      <c r="J17" s="6" t="s">
        <v>5</v>
      </c>
      <c r="K17" s="6" t="s">
        <v>6</v>
      </c>
    </row>
    <row r="18" spans="1:12" ht="15" customHeight="1" x14ac:dyDescent="0.2">
      <c r="A18" s="7" t="s">
        <v>10</v>
      </c>
      <c r="B18" s="60"/>
      <c r="C18" s="75" t="s">
        <v>11</v>
      </c>
      <c r="D18" s="76"/>
      <c r="E18" s="76"/>
      <c r="F18" s="76"/>
      <c r="G18" s="8" t="s">
        <v>12</v>
      </c>
      <c r="H18" s="85">
        <v>50</v>
      </c>
      <c r="I18" s="9"/>
      <c r="J18" s="9"/>
      <c r="K18" s="9">
        <f>H18*I18</f>
        <v>0</v>
      </c>
      <c r="L18" s="1">
        <f>J18*K18/100</f>
        <v>0</v>
      </c>
    </row>
    <row r="19" spans="1:12" ht="54" customHeight="1" x14ac:dyDescent="0.2">
      <c r="A19" s="10" t="s">
        <v>14</v>
      </c>
      <c r="B19" s="61"/>
      <c r="C19" s="77" t="s">
        <v>63</v>
      </c>
      <c r="D19" s="78"/>
      <c r="E19" s="78"/>
      <c r="F19" s="78"/>
      <c r="G19" s="11" t="s">
        <v>13</v>
      </c>
      <c r="H19" s="86">
        <v>20</v>
      </c>
      <c r="I19" s="12"/>
      <c r="J19" s="12"/>
      <c r="K19" s="12">
        <f>H19*I19</f>
        <v>0</v>
      </c>
      <c r="L19" s="1">
        <f t="shared" ref="L19:L20" si="0">J19*K19/100</f>
        <v>0</v>
      </c>
    </row>
    <row r="20" spans="1:12" ht="25.5" customHeight="1" x14ac:dyDescent="0.2">
      <c r="A20" s="13"/>
      <c r="B20" s="62"/>
      <c r="C20" s="34" t="s">
        <v>69</v>
      </c>
      <c r="D20" s="36"/>
      <c r="E20" s="36"/>
      <c r="F20" s="36"/>
      <c r="G20" s="36"/>
      <c r="H20" s="36"/>
      <c r="I20" s="36"/>
      <c r="J20" s="36"/>
      <c r="K20" s="37"/>
      <c r="L20" s="1">
        <f t="shared" si="0"/>
        <v>0</v>
      </c>
    </row>
    <row r="21" spans="1:12" ht="25.5" customHeight="1" x14ac:dyDescent="0.2">
      <c r="A21" s="13"/>
      <c r="B21" s="62"/>
      <c r="C21" s="80" t="s">
        <v>113</v>
      </c>
      <c r="D21" s="80"/>
      <c r="E21" s="80"/>
      <c r="F21" s="80"/>
      <c r="G21" s="36"/>
      <c r="H21" s="36"/>
      <c r="I21" s="36"/>
      <c r="J21" s="36"/>
      <c r="K21" s="37"/>
    </row>
    <row r="22" spans="1:12" ht="15" customHeight="1" x14ac:dyDescent="0.2">
      <c r="A22" s="15" t="s">
        <v>15</v>
      </c>
      <c r="B22" s="63" t="s">
        <v>114</v>
      </c>
      <c r="C22" s="47" t="s">
        <v>115</v>
      </c>
      <c r="D22" s="48"/>
      <c r="E22" s="48"/>
      <c r="F22" s="48"/>
      <c r="G22" s="16" t="s">
        <v>64</v>
      </c>
      <c r="H22" s="16">
        <v>1</v>
      </c>
      <c r="I22" s="17">
        <v>0</v>
      </c>
      <c r="J22" s="27">
        <v>22</v>
      </c>
      <c r="K22" s="17">
        <f t="shared" ref="K22:K34" si="1">H22*I22</f>
        <v>0</v>
      </c>
      <c r="L22" s="1">
        <f t="shared" ref="L22:L56" si="2">J22*K22/100</f>
        <v>0</v>
      </c>
    </row>
    <row r="23" spans="1:12" x14ac:dyDescent="0.2">
      <c r="A23" s="14" t="s">
        <v>16</v>
      </c>
      <c r="B23" s="64" t="s">
        <v>116</v>
      </c>
      <c r="C23" s="49" t="s">
        <v>117</v>
      </c>
      <c r="D23" s="50"/>
      <c r="E23" s="50"/>
      <c r="F23" s="50"/>
      <c r="G23" s="18" t="s">
        <v>64</v>
      </c>
      <c r="H23" s="88">
        <v>1</v>
      </c>
      <c r="I23" s="9">
        <v>0</v>
      </c>
      <c r="J23" s="26">
        <v>22</v>
      </c>
      <c r="K23" s="19">
        <f t="shared" si="1"/>
        <v>0</v>
      </c>
      <c r="L23" s="1">
        <f t="shared" si="2"/>
        <v>0</v>
      </c>
    </row>
    <row r="24" spans="1:12" ht="15" customHeight="1" x14ac:dyDescent="0.2">
      <c r="A24" s="15" t="s">
        <v>17</v>
      </c>
      <c r="B24" s="63" t="s">
        <v>118</v>
      </c>
      <c r="C24" s="47" t="s">
        <v>119</v>
      </c>
      <c r="D24" s="48"/>
      <c r="E24" s="48"/>
      <c r="F24" s="48"/>
      <c r="G24" s="16" t="s">
        <v>64</v>
      </c>
      <c r="H24" s="16">
        <v>1</v>
      </c>
      <c r="I24" s="17">
        <v>0</v>
      </c>
      <c r="J24" s="27">
        <v>22</v>
      </c>
      <c r="K24" s="17">
        <f t="shared" si="1"/>
        <v>0</v>
      </c>
      <c r="L24" s="1">
        <f t="shared" si="2"/>
        <v>0</v>
      </c>
    </row>
    <row r="25" spans="1:12" ht="15" customHeight="1" x14ac:dyDescent="0.2">
      <c r="A25" s="14" t="s">
        <v>18</v>
      </c>
      <c r="B25" s="64" t="s">
        <v>120</v>
      </c>
      <c r="C25" s="49" t="s">
        <v>121</v>
      </c>
      <c r="D25" s="50"/>
      <c r="E25" s="50"/>
      <c r="F25" s="50"/>
      <c r="G25" s="18" t="s">
        <v>64</v>
      </c>
      <c r="H25" s="88">
        <v>1</v>
      </c>
      <c r="I25" s="9">
        <v>0</v>
      </c>
      <c r="J25" s="26">
        <v>22</v>
      </c>
      <c r="K25" s="19">
        <f t="shared" si="1"/>
        <v>0</v>
      </c>
      <c r="L25" s="1">
        <f t="shared" si="2"/>
        <v>0</v>
      </c>
    </row>
    <row r="26" spans="1:12" ht="15" customHeight="1" x14ac:dyDescent="0.2">
      <c r="A26" s="15" t="s">
        <v>19</v>
      </c>
      <c r="B26" s="63" t="s">
        <v>122</v>
      </c>
      <c r="C26" s="47" t="s">
        <v>123</v>
      </c>
      <c r="D26" s="48"/>
      <c r="E26" s="48"/>
      <c r="F26" s="48"/>
      <c r="G26" s="16" t="s">
        <v>64</v>
      </c>
      <c r="H26" s="16">
        <v>1</v>
      </c>
      <c r="I26" s="17">
        <v>0</v>
      </c>
      <c r="J26" s="27">
        <v>22</v>
      </c>
      <c r="K26" s="17">
        <f t="shared" si="1"/>
        <v>0</v>
      </c>
      <c r="L26" s="1">
        <f t="shared" si="2"/>
        <v>0</v>
      </c>
    </row>
    <row r="27" spans="1:12" ht="15" customHeight="1" x14ac:dyDescent="0.2">
      <c r="A27" s="14" t="s">
        <v>20</v>
      </c>
      <c r="B27" s="64" t="s">
        <v>124</v>
      </c>
      <c r="C27" s="49" t="s">
        <v>125</v>
      </c>
      <c r="D27" s="50"/>
      <c r="E27" s="50"/>
      <c r="F27" s="50"/>
      <c r="G27" s="18" t="s">
        <v>64</v>
      </c>
      <c r="H27" s="88">
        <v>1</v>
      </c>
      <c r="I27" s="9">
        <v>0</v>
      </c>
      <c r="J27" s="26">
        <v>22</v>
      </c>
      <c r="K27" s="19">
        <f t="shared" si="1"/>
        <v>0</v>
      </c>
      <c r="L27" s="1">
        <f t="shared" si="2"/>
        <v>0</v>
      </c>
    </row>
    <row r="28" spans="1:12" ht="25.5" customHeight="1" x14ac:dyDescent="0.2">
      <c r="A28" s="13"/>
      <c r="B28" s="62"/>
      <c r="C28" s="80" t="s">
        <v>126</v>
      </c>
      <c r="D28" s="80"/>
      <c r="E28" s="80"/>
      <c r="F28" s="80"/>
      <c r="G28" s="36"/>
      <c r="H28" s="36"/>
      <c r="I28" s="36"/>
      <c r="J28" s="36"/>
      <c r="K28" s="37"/>
    </row>
    <row r="29" spans="1:12" x14ac:dyDescent="0.2">
      <c r="A29" s="15" t="s">
        <v>21</v>
      </c>
      <c r="B29" s="63" t="s">
        <v>127</v>
      </c>
      <c r="C29" s="47" t="s">
        <v>128</v>
      </c>
      <c r="D29" s="48"/>
      <c r="E29" s="48"/>
      <c r="F29" s="48"/>
      <c r="G29" s="16" t="s">
        <v>64</v>
      </c>
      <c r="H29" s="16">
        <v>1</v>
      </c>
      <c r="I29" s="17">
        <v>0</v>
      </c>
      <c r="J29" s="27">
        <v>22</v>
      </c>
      <c r="K29" s="17">
        <f t="shared" si="1"/>
        <v>0</v>
      </c>
      <c r="L29" s="1">
        <f t="shared" si="2"/>
        <v>0</v>
      </c>
    </row>
    <row r="30" spans="1:12" x14ac:dyDescent="0.2">
      <c r="A30" s="14" t="s">
        <v>22</v>
      </c>
      <c r="B30" s="64" t="s">
        <v>129</v>
      </c>
      <c r="C30" s="49" t="s">
        <v>110</v>
      </c>
      <c r="D30" s="50"/>
      <c r="E30" s="50"/>
      <c r="F30" s="50"/>
      <c r="G30" s="18" t="s">
        <v>64</v>
      </c>
      <c r="H30" s="88">
        <v>1</v>
      </c>
      <c r="I30" s="9">
        <v>0</v>
      </c>
      <c r="J30" s="26">
        <v>22</v>
      </c>
      <c r="K30" s="19">
        <f t="shared" si="1"/>
        <v>0</v>
      </c>
      <c r="L30" s="1">
        <f t="shared" si="2"/>
        <v>0</v>
      </c>
    </row>
    <row r="31" spans="1:12" x14ac:dyDescent="0.2">
      <c r="A31" s="15" t="s">
        <v>23</v>
      </c>
      <c r="B31" s="63" t="s">
        <v>130</v>
      </c>
      <c r="C31" s="47" t="s">
        <v>123</v>
      </c>
      <c r="D31" s="48"/>
      <c r="E31" s="48"/>
      <c r="F31" s="48"/>
      <c r="G31" s="16" t="s">
        <v>64</v>
      </c>
      <c r="H31" s="16">
        <v>1</v>
      </c>
      <c r="I31" s="17">
        <v>0</v>
      </c>
      <c r="J31" s="27">
        <v>22</v>
      </c>
      <c r="K31" s="17">
        <f t="shared" si="1"/>
        <v>0</v>
      </c>
      <c r="L31" s="1">
        <f t="shared" si="2"/>
        <v>0</v>
      </c>
    </row>
    <row r="32" spans="1:12" ht="15" customHeight="1" x14ac:dyDescent="0.2">
      <c r="A32" s="14" t="s">
        <v>24</v>
      </c>
      <c r="B32" s="64" t="s">
        <v>131</v>
      </c>
      <c r="C32" s="49" t="s">
        <v>132</v>
      </c>
      <c r="D32" s="50"/>
      <c r="E32" s="50"/>
      <c r="F32" s="50"/>
      <c r="G32" s="18" t="s">
        <v>64</v>
      </c>
      <c r="H32" s="88">
        <v>1</v>
      </c>
      <c r="I32" s="9">
        <v>0</v>
      </c>
      <c r="J32" s="26">
        <v>22</v>
      </c>
      <c r="K32" s="19">
        <f t="shared" si="1"/>
        <v>0</v>
      </c>
      <c r="L32" s="1">
        <f t="shared" si="2"/>
        <v>0</v>
      </c>
    </row>
    <row r="33" spans="1:12" ht="25.5" customHeight="1" x14ac:dyDescent="0.2">
      <c r="A33" s="13"/>
      <c r="B33" s="62"/>
      <c r="C33" s="71" t="s">
        <v>133</v>
      </c>
      <c r="D33" s="71"/>
      <c r="E33" s="71"/>
      <c r="F33" s="71"/>
      <c r="G33" s="36"/>
      <c r="H33" s="36"/>
      <c r="I33" s="36"/>
      <c r="J33" s="36"/>
      <c r="K33" s="37"/>
    </row>
    <row r="34" spans="1:12" ht="15" customHeight="1" x14ac:dyDescent="0.2">
      <c r="A34" s="15" t="s">
        <v>25</v>
      </c>
      <c r="B34" s="63" t="s">
        <v>134</v>
      </c>
      <c r="C34" s="47" t="s">
        <v>108</v>
      </c>
      <c r="D34" s="48"/>
      <c r="E34" s="48"/>
      <c r="F34" s="48"/>
      <c r="G34" s="16" t="s">
        <v>64</v>
      </c>
      <c r="H34" s="16">
        <v>1</v>
      </c>
      <c r="I34" s="17">
        <v>0</v>
      </c>
      <c r="J34" s="27">
        <v>22</v>
      </c>
      <c r="K34" s="17">
        <f t="shared" si="1"/>
        <v>0</v>
      </c>
      <c r="L34" s="1">
        <f t="shared" si="2"/>
        <v>0</v>
      </c>
    </row>
    <row r="35" spans="1:12" ht="15" customHeight="1" x14ac:dyDescent="0.2">
      <c r="A35" s="14" t="s">
        <v>26</v>
      </c>
      <c r="B35" s="64" t="s">
        <v>135</v>
      </c>
      <c r="C35" s="49" t="s">
        <v>136</v>
      </c>
      <c r="D35" s="50"/>
      <c r="E35" s="50"/>
      <c r="F35" s="50"/>
      <c r="G35" s="18" t="s">
        <v>64</v>
      </c>
      <c r="H35" s="88">
        <v>1</v>
      </c>
      <c r="I35" s="9">
        <v>0</v>
      </c>
      <c r="J35" s="26">
        <v>22</v>
      </c>
      <c r="K35" s="19">
        <f>H36*I35</f>
        <v>0</v>
      </c>
      <c r="L35" s="1">
        <f t="shared" si="2"/>
        <v>0</v>
      </c>
    </row>
    <row r="36" spans="1:12" ht="15" customHeight="1" x14ac:dyDescent="0.2">
      <c r="A36" s="15" t="s">
        <v>27</v>
      </c>
      <c r="B36" s="63" t="s">
        <v>137</v>
      </c>
      <c r="C36" s="47" t="s">
        <v>138</v>
      </c>
      <c r="D36" s="48"/>
      <c r="E36" s="48"/>
      <c r="F36" s="48"/>
      <c r="G36" s="16" t="s">
        <v>64</v>
      </c>
      <c r="H36" s="16">
        <v>1</v>
      </c>
      <c r="I36" s="17">
        <v>0</v>
      </c>
      <c r="J36" s="27">
        <v>22</v>
      </c>
      <c r="K36" s="17">
        <f>H37*I36</f>
        <v>0</v>
      </c>
      <c r="L36" s="1">
        <f t="shared" si="2"/>
        <v>0</v>
      </c>
    </row>
    <row r="37" spans="1:12" ht="15" customHeight="1" x14ac:dyDescent="0.2">
      <c r="A37" s="14" t="s">
        <v>28</v>
      </c>
      <c r="B37" s="64" t="s">
        <v>139</v>
      </c>
      <c r="C37" s="49" t="s">
        <v>140</v>
      </c>
      <c r="D37" s="50"/>
      <c r="E37" s="50"/>
      <c r="F37" s="50"/>
      <c r="G37" s="18" t="s">
        <v>64</v>
      </c>
      <c r="H37" s="88">
        <v>1</v>
      </c>
      <c r="I37" s="9">
        <v>0</v>
      </c>
      <c r="J37" s="26">
        <v>22</v>
      </c>
      <c r="K37" s="19">
        <f>H37*I37</f>
        <v>0</v>
      </c>
      <c r="L37" s="1">
        <f t="shared" si="2"/>
        <v>0</v>
      </c>
    </row>
    <row r="38" spans="1:12" ht="15" customHeight="1" x14ac:dyDescent="0.2">
      <c r="A38" s="15" t="s">
        <v>29</v>
      </c>
      <c r="B38" s="63" t="s">
        <v>141</v>
      </c>
      <c r="C38" s="47" t="s">
        <v>123</v>
      </c>
      <c r="D38" s="48"/>
      <c r="E38" s="48"/>
      <c r="F38" s="48"/>
      <c r="G38" s="16" t="s">
        <v>64</v>
      </c>
      <c r="H38" s="16">
        <v>1</v>
      </c>
      <c r="I38" s="17">
        <v>0</v>
      </c>
      <c r="J38" s="27">
        <v>22</v>
      </c>
      <c r="K38" s="17">
        <f>H38*I38</f>
        <v>0</v>
      </c>
      <c r="L38" s="1">
        <f t="shared" si="2"/>
        <v>0</v>
      </c>
    </row>
    <row r="39" spans="1:12" ht="15" customHeight="1" x14ac:dyDescent="0.2">
      <c r="A39" s="14" t="s">
        <v>30</v>
      </c>
      <c r="B39" s="64" t="s">
        <v>142</v>
      </c>
      <c r="C39" s="49" t="s">
        <v>143</v>
      </c>
      <c r="D39" s="50"/>
      <c r="E39" s="50"/>
      <c r="F39" s="50"/>
      <c r="G39" s="18" t="s">
        <v>64</v>
      </c>
      <c r="H39" s="88">
        <v>1</v>
      </c>
      <c r="I39" s="9">
        <v>0</v>
      </c>
      <c r="J39" s="26">
        <v>22</v>
      </c>
      <c r="K39" s="19">
        <f t="shared" ref="K39:K77" si="3">H39*I39</f>
        <v>0</v>
      </c>
      <c r="L39" s="1">
        <f t="shared" si="2"/>
        <v>0</v>
      </c>
    </row>
    <row r="40" spans="1:12" ht="25.5" customHeight="1" x14ac:dyDescent="0.2">
      <c r="A40" s="13"/>
      <c r="B40" s="62"/>
      <c r="C40" s="71" t="s">
        <v>144</v>
      </c>
      <c r="D40" s="71"/>
      <c r="E40" s="71"/>
      <c r="F40" s="71"/>
      <c r="G40" s="36"/>
      <c r="H40" s="36"/>
      <c r="I40" s="36"/>
      <c r="J40" s="36"/>
      <c r="K40" s="37"/>
    </row>
    <row r="41" spans="1:12" ht="15" customHeight="1" x14ac:dyDescent="0.2">
      <c r="A41" s="15" t="s">
        <v>31</v>
      </c>
      <c r="B41" s="63" t="s">
        <v>145</v>
      </c>
      <c r="C41" s="47" t="s">
        <v>146</v>
      </c>
      <c r="D41" s="48"/>
      <c r="E41" s="48"/>
      <c r="F41" s="48"/>
      <c r="G41" s="16" t="s">
        <v>64</v>
      </c>
      <c r="H41" s="16">
        <v>1</v>
      </c>
      <c r="I41" s="17">
        <v>0</v>
      </c>
      <c r="J41" s="27">
        <v>22</v>
      </c>
      <c r="K41" s="17">
        <f t="shared" si="3"/>
        <v>0</v>
      </c>
      <c r="L41" s="1">
        <f t="shared" si="2"/>
        <v>0</v>
      </c>
    </row>
    <row r="42" spans="1:12" ht="15" customHeight="1" x14ac:dyDescent="0.2">
      <c r="A42" s="14" t="s">
        <v>32</v>
      </c>
      <c r="B42" s="64" t="s">
        <v>147</v>
      </c>
      <c r="C42" s="49" t="s">
        <v>148</v>
      </c>
      <c r="D42" s="50"/>
      <c r="E42" s="50"/>
      <c r="F42" s="50"/>
      <c r="G42" s="18" t="s">
        <v>64</v>
      </c>
      <c r="H42" s="88">
        <v>1</v>
      </c>
      <c r="I42" s="9">
        <v>0</v>
      </c>
      <c r="J42" s="26">
        <v>22</v>
      </c>
      <c r="K42" s="19">
        <f t="shared" si="3"/>
        <v>0</v>
      </c>
      <c r="L42" s="1">
        <f t="shared" si="2"/>
        <v>0</v>
      </c>
    </row>
    <row r="43" spans="1:12" ht="25.5" customHeight="1" x14ac:dyDescent="0.2">
      <c r="A43" s="13"/>
      <c r="B43" s="62"/>
      <c r="C43" s="71" t="s">
        <v>149</v>
      </c>
      <c r="D43" s="71"/>
      <c r="E43" s="71"/>
      <c r="F43" s="71"/>
      <c r="G43" s="36"/>
      <c r="H43" s="36"/>
      <c r="I43" s="36"/>
      <c r="J43" s="36"/>
      <c r="K43" s="37"/>
    </row>
    <row r="44" spans="1:12" ht="15" customHeight="1" x14ac:dyDescent="0.2">
      <c r="A44" s="15" t="s">
        <v>33</v>
      </c>
      <c r="B44" s="63" t="s">
        <v>150</v>
      </c>
      <c r="C44" s="47" t="s">
        <v>108</v>
      </c>
      <c r="D44" s="48"/>
      <c r="E44" s="48"/>
      <c r="F44" s="48"/>
      <c r="G44" s="16" t="s">
        <v>64</v>
      </c>
      <c r="H44" s="16">
        <v>1</v>
      </c>
      <c r="I44" s="17">
        <v>0</v>
      </c>
      <c r="J44" s="27">
        <v>22</v>
      </c>
      <c r="K44" s="17">
        <f t="shared" si="3"/>
        <v>0</v>
      </c>
      <c r="L44" s="1">
        <f t="shared" si="2"/>
        <v>0</v>
      </c>
    </row>
    <row r="45" spans="1:12" ht="15" customHeight="1" x14ac:dyDescent="0.2">
      <c r="A45" s="14" t="s">
        <v>34</v>
      </c>
      <c r="B45" s="64" t="s">
        <v>151</v>
      </c>
      <c r="C45" s="49" t="s">
        <v>152</v>
      </c>
      <c r="D45" s="50"/>
      <c r="E45" s="50"/>
      <c r="F45" s="50"/>
      <c r="G45" s="18" t="s">
        <v>64</v>
      </c>
      <c r="H45" s="88">
        <v>1</v>
      </c>
      <c r="I45" s="9">
        <v>0</v>
      </c>
      <c r="J45" s="26">
        <v>22</v>
      </c>
      <c r="K45" s="19">
        <f t="shared" si="3"/>
        <v>0</v>
      </c>
      <c r="L45" s="1">
        <f t="shared" si="2"/>
        <v>0</v>
      </c>
    </row>
    <row r="46" spans="1:12" ht="15" customHeight="1" x14ac:dyDescent="0.2">
      <c r="A46" s="15" t="s">
        <v>35</v>
      </c>
      <c r="B46" s="63" t="s">
        <v>153</v>
      </c>
      <c r="C46" s="47" t="s">
        <v>110</v>
      </c>
      <c r="D46" s="48"/>
      <c r="E46" s="48"/>
      <c r="F46" s="48"/>
      <c r="G46" s="16" t="s">
        <v>64</v>
      </c>
      <c r="H46" s="16">
        <v>1</v>
      </c>
      <c r="I46" s="17">
        <v>0</v>
      </c>
      <c r="J46" s="27">
        <v>22</v>
      </c>
      <c r="K46" s="17">
        <f t="shared" si="3"/>
        <v>0</v>
      </c>
      <c r="L46" s="1">
        <f t="shared" si="2"/>
        <v>0</v>
      </c>
    </row>
    <row r="47" spans="1:12" ht="15" customHeight="1" x14ac:dyDescent="0.2">
      <c r="A47" s="14" t="s">
        <v>36</v>
      </c>
      <c r="B47" s="64" t="s">
        <v>154</v>
      </c>
      <c r="C47" s="49" t="s">
        <v>123</v>
      </c>
      <c r="D47" s="50"/>
      <c r="E47" s="50"/>
      <c r="F47" s="50"/>
      <c r="G47" s="18" t="s">
        <v>64</v>
      </c>
      <c r="H47" s="88">
        <v>1</v>
      </c>
      <c r="I47" s="9">
        <v>0</v>
      </c>
      <c r="J47" s="26">
        <v>22</v>
      </c>
      <c r="K47" s="19">
        <f t="shared" si="3"/>
        <v>0</v>
      </c>
      <c r="L47" s="1">
        <f t="shared" si="2"/>
        <v>0</v>
      </c>
    </row>
    <row r="48" spans="1:12" ht="25.5" customHeight="1" x14ac:dyDescent="0.2">
      <c r="A48" s="13"/>
      <c r="B48" s="62"/>
      <c r="C48" s="71" t="s">
        <v>155</v>
      </c>
      <c r="D48" s="71"/>
      <c r="E48" s="71"/>
      <c r="F48" s="71"/>
      <c r="G48" s="36"/>
      <c r="H48" s="36"/>
      <c r="I48" s="36"/>
      <c r="J48" s="36"/>
      <c r="K48" s="37"/>
    </row>
    <row r="49" spans="1:12" ht="15" customHeight="1" x14ac:dyDescent="0.2">
      <c r="A49" s="15" t="s">
        <v>37</v>
      </c>
      <c r="B49" s="63" t="s">
        <v>156</v>
      </c>
      <c r="C49" s="47" t="s">
        <v>108</v>
      </c>
      <c r="D49" s="48"/>
      <c r="E49" s="48"/>
      <c r="F49" s="48"/>
      <c r="G49" s="16" t="s">
        <v>64</v>
      </c>
      <c r="H49" s="16">
        <v>1</v>
      </c>
      <c r="I49" s="17">
        <v>0</v>
      </c>
      <c r="J49" s="27">
        <v>22</v>
      </c>
      <c r="K49" s="17">
        <f t="shared" si="3"/>
        <v>0</v>
      </c>
      <c r="L49" s="1">
        <f t="shared" si="2"/>
        <v>0</v>
      </c>
    </row>
    <row r="50" spans="1:12" ht="15" customHeight="1" x14ac:dyDescent="0.2">
      <c r="A50" s="14" t="s">
        <v>38</v>
      </c>
      <c r="B50" s="64" t="s">
        <v>157</v>
      </c>
      <c r="C50" s="49" t="s">
        <v>110</v>
      </c>
      <c r="D50" s="50"/>
      <c r="E50" s="50"/>
      <c r="F50" s="50"/>
      <c r="G50" s="18" t="s">
        <v>64</v>
      </c>
      <c r="H50" s="88">
        <v>1</v>
      </c>
      <c r="I50" s="9">
        <v>0</v>
      </c>
      <c r="J50" s="26">
        <v>22</v>
      </c>
      <c r="K50" s="19">
        <f t="shared" si="3"/>
        <v>0</v>
      </c>
      <c r="L50" s="1">
        <f t="shared" si="2"/>
        <v>0</v>
      </c>
    </row>
    <row r="51" spans="1:12" ht="15" customHeight="1" x14ac:dyDescent="0.2">
      <c r="A51" s="15" t="s">
        <v>39</v>
      </c>
      <c r="B51" s="63" t="s">
        <v>158</v>
      </c>
      <c r="C51" s="47" t="s">
        <v>123</v>
      </c>
      <c r="D51" s="48"/>
      <c r="E51" s="48"/>
      <c r="F51" s="48"/>
      <c r="G51" s="16" t="s">
        <v>64</v>
      </c>
      <c r="H51" s="16">
        <v>1</v>
      </c>
      <c r="I51" s="17">
        <v>0</v>
      </c>
      <c r="J51" s="27">
        <v>22</v>
      </c>
      <c r="K51" s="17">
        <f t="shared" si="3"/>
        <v>0</v>
      </c>
      <c r="L51" s="1">
        <f t="shared" si="2"/>
        <v>0</v>
      </c>
    </row>
    <row r="52" spans="1:12" ht="25.5" customHeight="1" x14ac:dyDescent="0.2">
      <c r="A52" s="13"/>
      <c r="B52" s="62"/>
      <c r="C52" s="71" t="s">
        <v>159</v>
      </c>
      <c r="D52" s="71"/>
      <c r="E52" s="71"/>
      <c r="F52" s="71"/>
      <c r="G52" s="36"/>
      <c r="H52" s="36"/>
      <c r="I52" s="36"/>
      <c r="J52" s="36"/>
      <c r="K52" s="37"/>
    </row>
    <row r="53" spans="1:12" ht="14.25" customHeight="1" x14ac:dyDescent="0.2">
      <c r="A53" s="14" t="s">
        <v>40</v>
      </c>
      <c r="B53" s="64" t="s">
        <v>160</v>
      </c>
      <c r="C53" s="49" t="s">
        <v>108</v>
      </c>
      <c r="D53" s="50"/>
      <c r="E53" s="50"/>
      <c r="F53" s="50"/>
      <c r="G53" s="18" t="s">
        <v>64</v>
      </c>
      <c r="H53" s="88">
        <v>1</v>
      </c>
      <c r="I53" s="9">
        <v>0</v>
      </c>
      <c r="J53" s="26">
        <v>22</v>
      </c>
      <c r="K53" s="19">
        <f t="shared" si="3"/>
        <v>0</v>
      </c>
      <c r="L53" s="1">
        <f t="shared" si="2"/>
        <v>0</v>
      </c>
    </row>
    <row r="54" spans="1:12" x14ac:dyDescent="0.2">
      <c r="A54" s="15" t="s">
        <v>41</v>
      </c>
      <c r="B54" s="63" t="s">
        <v>161</v>
      </c>
      <c r="C54" s="47" t="s">
        <v>110</v>
      </c>
      <c r="D54" s="48"/>
      <c r="E54" s="48"/>
      <c r="F54" s="48"/>
      <c r="G54" s="16" t="s">
        <v>64</v>
      </c>
      <c r="H54" s="16">
        <v>1</v>
      </c>
      <c r="I54" s="17">
        <v>0</v>
      </c>
      <c r="J54" s="27">
        <v>22</v>
      </c>
      <c r="K54" s="17">
        <f t="shared" si="3"/>
        <v>0</v>
      </c>
      <c r="L54" s="1">
        <f t="shared" si="2"/>
        <v>0</v>
      </c>
    </row>
    <row r="55" spans="1:12" ht="15" customHeight="1" x14ac:dyDescent="0.2">
      <c r="A55" s="14" t="s">
        <v>42</v>
      </c>
      <c r="B55" s="64" t="s">
        <v>162</v>
      </c>
      <c r="C55" s="49" t="s">
        <v>112</v>
      </c>
      <c r="D55" s="50"/>
      <c r="E55" s="50"/>
      <c r="F55" s="50"/>
      <c r="G55" s="18" t="s">
        <v>64</v>
      </c>
      <c r="H55" s="88">
        <v>1</v>
      </c>
      <c r="I55" s="9">
        <v>0</v>
      </c>
      <c r="J55" s="26">
        <v>22</v>
      </c>
      <c r="K55" s="19">
        <f t="shared" si="3"/>
        <v>0</v>
      </c>
      <c r="L55" s="1">
        <f t="shared" si="2"/>
        <v>0</v>
      </c>
    </row>
    <row r="56" spans="1:12" ht="15" customHeight="1" x14ac:dyDescent="0.2">
      <c r="A56" s="15" t="s">
        <v>43</v>
      </c>
      <c r="B56" s="63" t="s">
        <v>163</v>
      </c>
      <c r="C56" s="47" t="s">
        <v>164</v>
      </c>
      <c r="D56" s="48"/>
      <c r="E56" s="48"/>
      <c r="F56" s="48"/>
      <c r="G56" s="16" t="s">
        <v>64</v>
      </c>
      <c r="H56" s="16">
        <v>1</v>
      </c>
      <c r="I56" s="17">
        <v>0</v>
      </c>
      <c r="J56" s="27">
        <v>22</v>
      </c>
      <c r="K56" s="17">
        <f t="shared" si="3"/>
        <v>0</v>
      </c>
      <c r="L56" s="1">
        <f t="shared" si="2"/>
        <v>0</v>
      </c>
    </row>
    <row r="57" spans="1:12" x14ac:dyDescent="0.2">
      <c r="A57" s="14" t="s">
        <v>44</v>
      </c>
      <c r="B57" s="64" t="s">
        <v>165</v>
      </c>
      <c r="C57" s="49" t="s">
        <v>166</v>
      </c>
      <c r="D57" s="50"/>
      <c r="E57" s="50"/>
      <c r="F57" s="50"/>
      <c r="G57" s="18" t="s">
        <v>64</v>
      </c>
      <c r="H57" s="88">
        <v>1</v>
      </c>
      <c r="I57" s="9">
        <v>0</v>
      </c>
      <c r="J57" s="26">
        <v>22</v>
      </c>
      <c r="K57" s="19">
        <f t="shared" si="3"/>
        <v>0</v>
      </c>
      <c r="L57" s="1">
        <f t="shared" ref="L57:L77" si="4">J57*K57/100</f>
        <v>0</v>
      </c>
    </row>
    <row r="58" spans="1:12" ht="25.5" customHeight="1" x14ac:dyDescent="0.2">
      <c r="A58" s="13"/>
      <c r="B58" s="62"/>
      <c r="C58" s="71" t="s">
        <v>167</v>
      </c>
      <c r="D58" s="71"/>
      <c r="E58" s="71"/>
      <c r="F58" s="71"/>
      <c r="G58" s="36"/>
      <c r="H58" s="36"/>
      <c r="I58" s="36"/>
      <c r="J58" s="36"/>
      <c r="K58" s="37"/>
    </row>
    <row r="59" spans="1:12" ht="15" customHeight="1" x14ac:dyDescent="0.2">
      <c r="A59" s="15" t="s">
        <v>45</v>
      </c>
      <c r="B59" s="63" t="s">
        <v>107</v>
      </c>
      <c r="C59" s="47" t="s">
        <v>108</v>
      </c>
      <c r="D59" s="48"/>
      <c r="E59" s="48"/>
      <c r="F59" s="48"/>
      <c r="G59" s="16" t="s">
        <v>64</v>
      </c>
      <c r="H59" s="16">
        <v>1</v>
      </c>
      <c r="I59" s="17">
        <v>0</v>
      </c>
      <c r="J59" s="27">
        <v>22</v>
      </c>
      <c r="K59" s="17">
        <f t="shared" si="3"/>
        <v>0</v>
      </c>
      <c r="L59" s="1">
        <f t="shared" si="4"/>
        <v>0</v>
      </c>
    </row>
    <row r="60" spans="1:12" ht="15" customHeight="1" x14ac:dyDescent="0.2">
      <c r="A60" s="14" t="s">
        <v>46</v>
      </c>
      <c r="B60" s="64" t="s">
        <v>109</v>
      </c>
      <c r="C60" s="49" t="s">
        <v>110</v>
      </c>
      <c r="D60" s="50"/>
      <c r="E60" s="50"/>
      <c r="F60" s="50"/>
      <c r="G60" s="18" t="s">
        <v>64</v>
      </c>
      <c r="H60" s="88">
        <v>1</v>
      </c>
      <c r="I60" s="9">
        <v>0</v>
      </c>
      <c r="J60" s="26">
        <v>22</v>
      </c>
      <c r="K60" s="19">
        <f t="shared" si="3"/>
        <v>0</v>
      </c>
      <c r="L60" s="1">
        <f t="shared" si="4"/>
        <v>0</v>
      </c>
    </row>
    <row r="61" spans="1:12" x14ac:dyDescent="0.2">
      <c r="A61" s="15" t="s">
        <v>47</v>
      </c>
      <c r="B61" s="63" t="s">
        <v>111</v>
      </c>
      <c r="C61" s="47" t="s">
        <v>112</v>
      </c>
      <c r="D61" s="48"/>
      <c r="E61" s="48"/>
      <c r="F61" s="48"/>
      <c r="G61" s="16" t="s">
        <v>64</v>
      </c>
      <c r="H61" s="16">
        <v>1</v>
      </c>
      <c r="I61" s="17">
        <v>0</v>
      </c>
      <c r="J61" s="27">
        <v>22</v>
      </c>
      <c r="K61" s="17">
        <f t="shared" si="3"/>
        <v>0</v>
      </c>
      <c r="L61" s="1">
        <f t="shared" si="4"/>
        <v>0</v>
      </c>
    </row>
    <row r="62" spans="1:12" ht="25.5" customHeight="1" x14ac:dyDescent="0.2">
      <c r="A62" s="13"/>
      <c r="B62" s="62"/>
      <c r="C62" s="71" t="s">
        <v>168</v>
      </c>
      <c r="D62" s="71"/>
      <c r="E62" s="71"/>
      <c r="F62" s="71"/>
      <c r="G62" s="36"/>
      <c r="H62" s="36"/>
      <c r="I62" s="36"/>
      <c r="J62" s="36"/>
      <c r="K62" s="37"/>
    </row>
    <row r="63" spans="1:12" ht="15" customHeight="1" x14ac:dyDescent="0.2">
      <c r="A63" s="14" t="s">
        <v>48</v>
      </c>
      <c r="B63" s="64" t="s">
        <v>169</v>
      </c>
      <c r="C63" s="49" t="s">
        <v>108</v>
      </c>
      <c r="D63" s="50"/>
      <c r="E63" s="50"/>
      <c r="F63" s="50"/>
      <c r="G63" s="18" t="s">
        <v>64</v>
      </c>
      <c r="H63" s="88">
        <v>1</v>
      </c>
      <c r="I63" s="9">
        <v>0</v>
      </c>
      <c r="J63" s="26">
        <v>22</v>
      </c>
      <c r="K63" s="19">
        <f t="shared" si="3"/>
        <v>0</v>
      </c>
      <c r="L63" s="1">
        <f t="shared" si="4"/>
        <v>0</v>
      </c>
    </row>
    <row r="64" spans="1:12" ht="15" customHeight="1" x14ac:dyDescent="0.2">
      <c r="A64" s="15" t="s">
        <v>49</v>
      </c>
      <c r="B64" s="63" t="s">
        <v>170</v>
      </c>
      <c r="C64" s="47" t="s">
        <v>110</v>
      </c>
      <c r="D64" s="48"/>
      <c r="E64" s="48"/>
      <c r="F64" s="48"/>
      <c r="G64" s="16" t="s">
        <v>64</v>
      </c>
      <c r="H64" s="16">
        <v>1</v>
      </c>
      <c r="I64" s="17">
        <v>0</v>
      </c>
      <c r="J64" s="27">
        <v>22</v>
      </c>
      <c r="K64" s="17">
        <f t="shared" si="3"/>
        <v>0</v>
      </c>
      <c r="L64" s="1">
        <f t="shared" si="4"/>
        <v>0</v>
      </c>
    </row>
    <row r="65" spans="1:12" ht="15" customHeight="1" x14ac:dyDescent="0.2">
      <c r="A65" s="14" t="s">
        <v>50</v>
      </c>
      <c r="B65" s="64" t="s">
        <v>171</v>
      </c>
      <c r="C65" s="49" t="s">
        <v>112</v>
      </c>
      <c r="D65" s="50"/>
      <c r="E65" s="50"/>
      <c r="F65" s="50"/>
      <c r="G65" s="18" t="s">
        <v>64</v>
      </c>
      <c r="H65" s="88">
        <v>1</v>
      </c>
      <c r="I65" s="9">
        <v>0</v>
      </c>
      <c r="J65" s="26">
        <v>22</v>
      </c>
      <c r="K65" s="19">
        <f t="shared" si="3"/>
        <v>0</v>
      </c>
      <c r="L65" s="1">
        <f t="shared" si="4"/>
        <v>0</v>
      </c>
    </row>
    <row r="66" spans="1:12" ht="15" customHeight="1" x14ac:dyDescent="0.2">
      <c r="A66" s="15" t="s">
        <v>51</v>
      </c>
      <c r="B66" s="63" t="s">
        <v>172</v>
      </c>
      <c r="C66" s="47" t="s">
        <v>173</v>
      </c>
      <c r="D66" s="48"/>
      <c r="E66" s="48"/>
      <c r="F66" s="48"/>
      <c r="G66" s="16" t="s">
        <v>64</v>
      </c>
      <c r="H66" s="16">
        <v>1</v>
      </c>
      <c r="I66" s="17">
        <v>0</v>
      </c>
      <c r="J66" s="27">
        <v>22</v>
      </c>
      <c r="K66" s="17">
        <f t="shared" si="3"/>
        <v>0</v>
      </c>
      <c r="L66" s="1">
        <f t="shared" si="4"/>
        <v>0</v>
      </c>
    </row>
    <row r="67" spans="1:12" ht="25.5" customHeight="1" x14ac:dyDescent="0.2">
      <c r="A67" s="13"/>
      <c r="B67" s="62"/>
      <c r="C67" s="71" t="s">
        <v>174</v>
      </c>
      <c r="D67" s="71"/>
      <c r="E67" s="71"/>
      <c r="F67" s="71"/>
      <c r="G67" s="36"/>
      <c r="H67" s="36"/>
      <c r="I67" s="36"/>
      <c r="J67" s="36"/>
      <c r="K67" s="37"/>
    </row>
    <row r="68" spans="1:12" ht="15" customHeight="1" x14ac:dyDescent="0.2">
      <c r="A68" s="14" t="s">
        <v>52</v>
      </c>
      <c r="B68" s="64" t="s">
        <v>175</v>
      </c>
      <c r="C68" s="49" t="s">
        <v>176</v>
      </c>
      <c r="D68" s="50"/>
      <c r="E68" s="50"/>
      <c r="F68" s="50"/>
      <c r="G68" s="18" t="s">
        <v>64</v>
      </c>
      <c r="H68" s="88">
        <v>1</v>
      </c>
      <c r="I68" s="9">
        <v>0</v>
      </c>
      <c r="J68" s="26">
        <v>22</v>
      </c>
      <c r="K68" s="19">
        <f t="shared" si="3"/>
        <v>0</v>
      </c>
      <c r="L68" s="1">
        <f t="shared" si="4"/>
        <v>0</v>
      </c>
    </row>
    <row r="69" spans="1:12" ht="15" customHeight="1" x14ac:dyDescent="0.2">
      <c r="A69" s="15" t="s">
        <v>53</v>
      </c>
      <c r="B69" s="63" t="s">
        <v>177</v>
      </c>
      <c r="C69" s="47" t="s">
        <v>178</v>
      </c>
      <c r="D69" s="48"/>
      <c r="E69" s="48"/>
      <c r="F69" s="48"/>
      <c r="G69" s="16" t="s">
        <v>64</v>
      </c>
      <c r="H69" s="16">
        <v>1</v>
      </c>
      <c r="I69" s="17">
        <v>0</v>
      </c>
      <c r="J69" s="27">
        <v>22</v>
      </c>
      <c r="K69" s="17">
        <f t="shared" si="3"/>
        <v>0</v>
      </c>
      <c r="L69" s="1">
        <f t="shared" si="4"/>
        <v>0</v>
      </c>
    </row>
    <row r="70" spans="1:12" ht="15" customHeight="1" x14ac:dyDescent="0.2">
      <c r="A70" s="14" t="s">
        <v>54</v>
      </c>
      <c r="B70" s="64" t="s">
        <v>179</v>
      </c>
      <c r="C70" s="49" t="s">
        <v>180</v>
      </c>
      <c r="D70" s="50"/>
      <c r="E70" s="50"/>
      <c r="F70" s="50"/>
      <c r="G70" s="18" t="s">
        <v>64</v>
      </c>
      <c r="H70" s="88">
        <v>1</v>
      </c>
      <c r="I70" s="9">
        <v>0</v>
      </c>
      <c r="J70" s="26">
        <v>22</v>
      </c>
      <c r="K70" s="19">
        <f t="shared" si="3"/>
        <v>0</v>
      </c>
      <c r="L70" s="1">
        <f t="shared" si="4"/>
        <v>0</v>
      </c>
    </row>
    <row r="71" spans="1:12" ht="15" customHeight="1" x14ac:dyDescent="0.2">
      <c r="A71" s="15" t="s">
        <v>55</v>
      </c>
      <c r="B71" s="63" t="s">
        <v>181</v>
      </c>
      <c r="C71" s="47" t="s">
        <v>182</v>
      </c>
      <c r="D71" s="48"/>
      <c r="E71" s="48"/>
      <c r="F71" s="48"/>
      <c r="G71" s="16" t="s">
        <v>64</v>
      </c>
      <c r="H71" s="16">
        <v>1</v>
      </c>
      <c r="I71" s="17">
        <v>0</v>
      </c>
      <c r="J71" s="27">
        <v>22</v>
      </c>
      <c r="K71" s="17">
        <f t="shared" si="3"/>
        <v>0</v>
      </c>
      <c r="L71" s="1">
        <f t="shared" si="4"/>
        <v>0</v>
      </c>
    </row>
    <row r="72" spans="1:12" ht="15" customHeight="1" x14ac:dyDescent="0.2">
      <c r="A72" s="14" t="s">
        <v>56</v>
      </c>
      <c r="B72" s="64" t="s">
        <v>183</v>
      </c>
      <c r="C72" s="49" t="s">
        <v>184</v>
      </c>
      <c r="D72" s="50"/>
      <c r="E72" s="50"/>
      <c r="F72" s="50"/>
      <c r="G72" s="18" t="s">
        <v>64</v>
      </c>
      <c r="H72" s="88">
        <v>1</v>
      </c>
      <c r="I72" s="9">
        <v>0</v>
      </c>
      <c r="J72" s="26">
        <v>22</v>
      </c>
      <c r="K72" s="19">
        <f t="shared" si="3"/>
        <v>0</v>
      </c>
      <c r="L72" s="1">
        <f t="shared" si="4"/>
        <v>0</v>
      </c>
    </row>
    <row r="73" spans="1:12" ht="15" customHeight="1" x14ac:dyDescent="0.2">
      <c r="A73" s="15" t="s">
        <v>57</v>
      </c>
      <c r="B73" s="63" t="s">
        <v>185</v>
      </c>
      <c r="C73" s="47" t="s">
        <v>186</v>
      </c>
      <c r="D73" s="48"/>
      <c r="E73" s="48"/>
      <c r="F73" s="48"/>
      <c r="G73" s="16" t="s">
        <v>64</v>
      </c>
      <c r="H73" s="16">
        <v>1</v>
      </c>
      <c r="I73" s="17">
        <v>0</v>
      </c>
      <c r="J73" s="27">
        <v>22</v>
      </c>
      <c r="K73" s="17">
        <f t="shared" si="3"/>
        <v>0</v>
      </c>
      <c r="L73" s="1">
        <f t="shared" si="4"/>
        <v>0</v>
      </c>
    </row>
    <row r="74" spans="1:12" x14ac:dyDescent="0.2">
      <c r="A74" s="14" t="s">
        <v>58</v>
      </c>
      <c r="B74" s="64" t="s">
        <v>187</v>
      </c>
      <c r="C74" s="49" t="s">
        <v>188</v>
      </c>
      <c r="D74" s="50"/>
      <c r="E74" s="50"/>
      <c r="F74" s="50"/>
      <c r="G74" s="18" t="s">
        <v>64</v>
      </c>
      <c r="H74" s="88">
        <v>1</v>
      </c>
      <c r="I74" s="9">
        <v>0</v>
      </c>
      <c r="J74" s="26">
        <v>22</v>
      </c>
      <c r="K74" s="19">
        <f t="shared" si="3"/>
        <v>0</v>
      </c>
      <c r="L74" s="1">
        <f t="shared" si="4"/>
        <v>0</v>
      </c>
    </row>
    <row r="75" spans="1:12" x14ac:dyDescent="0.2">
      <c r="A75" s="15" t="s">
        <v>59</v>
      </c>
      <c r="B75" s="63" t="s">
        <v>189</v>
      </c>
      <c r="C75" s="47" t="s">
        <v>190</v>
      </c>
      <c r="D75" s="48"/>
      <c r="E75" s="48"/>
      <c r="F75" s="48"/>
      <c r="G75" s="16" t="s">
        <v>64</v>
      </c>
      <c r="H75" s="16">
        <v>1</v>
      </c>
      <c r="I75" s="17">
        <v>0</v>
      </c>
      <c r="J75" s="27">
        <v>22</v>
      </c>
      <c r="K75" s="17">
        <f t="shared" si="3"/>
        <v>0</v>
      </c>
      <c r="L75" s="1">
        <f t="shared" si="4"/>
        <v>0</v>
      </c>
    </row>
    <row r="76" spans="1:12" x14ac:dyDescent="0.2">
      <c r="A76" s="14" t="s">
        <v>60</v>
      </c>
      <c r="B76" s="64" t="s">
        <v>191</v>
      </c>
      <c r="C76" s="49" t="s">
        <v>192</v>
      </c>
      <c r="D76" s="50"/>
      <c r="E76" s="50"/>
      <c r="F76" s="50"/>
      <c r="G76" s="18" t="s">
        <v>64</v>
      </c>
      <c r="H76" s="88">
        <v>1</v>
      </c>
      <c r="I76" s="9">
        <v>0</v>
      </c>
      <c r="J76" s="26">
        <v>22</v>
      </c>
      <c r="K76" s="19">
        <f t="shared" si="3"/>
        <v>0</v>
      </c>
      <c r="L76" s="1">
        <f t="shared" si="4"/>
        <v>0</v>
      </c>
    </row>
    <row r="77" spans="1:12" ht="15" customHeight="1" x14ac:dyDescent="0.2">
      <c r="A77" s="15" t="s">
        <v>61</v>
      </c>
      <c r="B77" s="63" t="s">
        <v>193</v>
      </c>
      <c r="C77" s="47" t="s">
        <v>194</v>
      </c>
      <c r="D77" s="48"/>
      <c r="E77" s="48"/>
      <c r="F77" s="48"/>
      <c r="G77" s="16" t="s">
        <v>64</v>
      </c>
      <c r="H77" s="16">
        <v>1</v>
      </c>
      <c r="I77" s="17">
        <v>0</v>
      </c>
      <c r="J77" s="27">
        <v>22</v>
      </c>
      <c r="K77" s="17">
        <f t="shared" si="3"/>
        <v>0</v>
      </c>
      <c r="L77" s="1">
        <f t="shared" si="4"/>
        <v>0</v>
      </c>
    </row>
    <row r="78" spans="1:12" ht="15" customHeight="1" x14ac:dyDescent="0.2">
      <c r="A78" s="14" t="s">
        <v>62</v>
      </c>
      <c r="B78" s="64" t="s">
        <v>195</v>
      </c>
      <c r="C78" s="49" t="s">
        <v>196</v>
      </c>
      <c r="D78" s="50"/>
      <c r="E78" s="50"/>
      <c r="F78" s="50"/>
      <c r="G78" s="18" t="s">
        <v>64</v>
      </c>
      <c r="H78" s="88">
        <v>1</v>
      </c>
      <c r="I78" s="9">
        <v>0</v>
      </c>
      <c r="J78" s="26">
        <v>22</v>
      </c>
      <c r="K78" s="19">
        <f t="shared" ref="K78:K103" si="5">H78*I78</f>
        <v>0</v>
      </c>
    </row>
    <row r="79" spans="1:12" ht="15" customHeight="1" x14ac:dyDescent="0.2">
      <c r="A79" s="15" t="s">
        <v>82</v>
      </c>
      <c r="B79" s="63" t="s">
        <v>197</v>
      </c>
      <c r="C79" s="47" t="s">
        <v>198</v>
      </c>
      <c r="D79" s="48"/>
      <c r="E79" s="48"/>
      <c r="F79" s="48"/>
      <c r="G79" s="16" t="s">
        <v>64</v>
      </c>
      <c r="H79" s="16">
        <v>1</v>
      </c>
      <c r="I79" s="17">
        <v>0</v>
      </c>
      <c r="J79" s="27">
        <v>22</v>
      </c>
      <c r="K79" s="17">
        <f t="shared" si="5"/>
        <v>0</v>
      </c>
      <c r="L79" s="1">
        <f t="shared" ref="L79:L103" si="6">J79*K79/100</f>
        <v>0</v>
      </c>
    </row>
    <row r="80" spans="1:12" ht="15" customHeight="1" x14ac:dyDescent="0.2">
      <c r="A80" s="14" t="s">
        <v>83</v>
      </c>
      <c r="B80" s="64" t="s">
        <v>199</v>
      </c>
      <c r="C80" s="49" t="s">
        <v>200</v>
      </c>
      <c r="D80" s="50"/>
      <c r="E80" s="50"/>
      <c r="F80" s="50"/>
      <c r="G80" s="18" t="s">
        <v>64</v>
      </c>
      <c r="H80" s="88">
        <v>1</v>
      </c>
      <c r="I80" s="9">
        <v>0</v>
      </c>
      <c r="J80" s="26">
        <v>22</v>
      </c>
      <c r="K80" s="19">
        <f t="shared" si="5"/>
        <v>0</v>
      </c>
      <c r="L80" s="1">
        <f t="shared" si="6"/>
        <v>0</v>
      </c>
    </row>
    <row r="81" spans="1:12" ht="15" customHeight="1" x14ac:dyDescent="0.2">
      <c r="A81" s="15" t="s">
        <v>84</v>
      </c>
      <c r="B81" s="63" t="s">
        <v>201</v>
      </c>
      <c r="C81" s="47" t="s">
        <v>202</v>
      </c>
      <c r="D81" s="48"/>
      <c r="E81" s="48"/>
      <c r="F81" s="48"/>
      <c r="G81" s="16" t="s">
        <v>64</v>
      </c>
      <c r="H81" s="16">
        <v>1</v>
      </c>
      <c r="I81" s="17">
        <v>0</v>
      </c>
      <c r="J81" s="27">
        <v>22</v>
      </c>
      <c r="K81" s="17">
        <f t="shared" si="5"/>
        <v>0</v>
      </c>
      <c r="L81" s="1">
        <f t="shared" si="6"/>
        <v>0</v>
      </c>
    </row>
    <row r="82" spans="1:12" ht="15" customHeight="1" x14ac:dyDescent="0.2">
      <c r="A82" s="14" t="s">
        <v>85</v>
      </c>
      <c r="B82" s="64" t="s">
        <v>203</v>
      </c>
      <c r="C82" s="49" t="s">
        <v>204</v>
      </c>
      <c r="D82" s="50"/>
      <c r="E82" s="50"/>
      <c r="F82" s="50"/>
      <c r="G82" s="18" t="s">
        <v>64</v>
      </c>
      <c r="H82" s="88">
        <v>1</v>
      </c>
      <c r="I82" s="9">
        <v>0</v>
      </c>
      <c r="J82" s="26">
        <v>22</v>
      </c>
      <c r="K82" s="19">
        <f t="shared" si="5"/>
        <v>0</v>
      </c>
      <c r="L82" s="1">
        <f t="shared" si="6"/>
        <v>0</v>
      </c>
    </row>
    <row r="83" spans="1:12" ht="25.5" customHeight="1" x14ac:dyDescent="0.2">
      <c r="A83" s="13"/>
      <c r="B83" s="62"/>
      <c r="C83" s="71" t="s">
        <v>205</v>
      </c>
      <c r="D83" s="71"/>
      <c r="E83" s="71"/>
      <c r="F83" s="71"/>
      <c r="G83" s="36"/>
      <c r="H83" s="36"/>
      <c r="I83" s="36"/>
      <c r="J83" s="36"/>
      <c r="K83" s="37"/>
    </row>
    <row r="84" spans="1:12" ht="15" customHeight="1" x14ac:dyDescent="0.2">
      <c r="A84" s="15" t="s">
        <v>86</v>
      </c>
      <c r="B84" s="63" t="s">
        <v>206</v>
      </c>
      <c r="C84" s="47" t="s">
        <v>207</v>
      </c>
      <c r="D84" s="48"/>
      <c r="E84" s="48"/>
      <c r="F84" s="48"/>
      <c r="G84" s="16" t="s">
        <v>64</v>
      </c>
      <c r="H84" s="16">
        <v>1</v>
      </c>
      <c r="I84" s="17">
        <v>0</v>
      </c>
      <c r="J84" s="27">
        <v>22</v>
      </c>
      <c r="K84" s="17">
        <f t="shared" si="5"/>
        <v>0</v>
      </c>
      <c r="L84" s="1">
        <f t="shared" si="6"/>
        <v>0</v>
      </c>
    </row>
    <row r="85" spans="1:12" ht="15" customHeight="1" x14ac:dyDescent="0.2">
      <c r="A85" s="14" t="s">
        <v>87</v>
      </c>
      <c r="B85" s="64" t="s">
        <v>208</v>
      </c>
      <c r="C85" s="49" t="s">
        <v>209</v>
      </c>
      <c r="D85" s="50"/>
      <c r="E85" s="50"/>
      <c r="F85" s="50"/>
      <c r="G85" s="18" t="s">
        <v>64</v>
      </c>
      <c r="H85" s="88">
        <v>1</v>
      </c>
      <c r="I85" s="9">
        <v>0</v>
      </c>
      <c r="J85" s="26">
        <v>22</v>
      </c>
      <c r="K85" s="19">
        <f t="shared" si="5"/>
        <v>0</v>
      </c>
      <c r="L85" s="1">
        <f t="shared" si="6"/>
        <v>0</v>
      </c>
    </row>
    <row r="86" spans="1:12" ht="15" customHeight="1" x14ac:dyDescent="0.2">
      <c r="A86" s="15" t="s">
        <v>88</v>
      </c>
      <c r="B86" s="63" t="s">
        <v>210</v>
      </c>
      <c r="C86" s="47" t="s">
        <v>211</v>
      </c>
      <c r="D86" s="48"/>
      <c r="E86" s="48"/>
      <c r="F86" s="48"/>
      <c r="G86" s="16" t="s">
        <v>64</v>
      </c>
      <c r="H86" s="16">
        <v>1</v>
      </c>
      <c r="I86" s="17">
        <v>0</v>
      </c>
      <c r="J86" s="27">
        <v>22</v>
      </c>
      <c r="K86" s="17">
        <f t="shared" si="5"/>
        <v>0</v>
      </c>
      <c r="L86" s="1">
        <f t="shared" si="6"/>
        <v>0</v>
      </c>
    </row>
    <row r="87" spans="1:12" ht="15" customHeight="1" x14ac:dyDescent="0.2">
      <c r="A87" s="14" t="s">
        <v>89</v>
      </c>
      <c r="B87" s="64" t="s">
        <v>212</v>
      </c>
      <c r="C87" s="49" t="s">
        <v>213</v>
      </c>
      <c r="D87" s="50"/>
      <c r="E87" s="50"/>
      <c r="F87" s="50"/>
      <c r="G87" s="18" t="s">
        <v>64</v>
      </c>
      <c r="H87" s="88">
        <v>1</v>
      </c>
      <c r="I87" s="9">
        <v>0</v>
      </c>
      <c r="J87" s="26">
        <v>22</v>
      </c>
      <c r="K87" s="19">
        <f t="shared" si="5"/>
        <v>0</v>
      </c>
      <c r="L87" s="1">
        <f t="shared" si="6"/>
        <v>0</v>
      </c>
    </row>
    <row r="88" spans="1:12" x14ac:dyDescent="0.2">
      <c r="A88" s="15" t="s">
        <v>90</v>
      </c>
      <c r="B88" s="63" t="s">
        <v>214</v>
      </c>
      <c r="C88" s="47" t="s">
        <v>215</v>
      </c>
      <c r="D88" s="48"/>
      <c r="E88" s="48"/>
      <c r="F88" s="48"/>
      <c r="G88" s="16" t="s">
        <v>64</v>
      </c>
      <c r="H88" s="16">
        <v>1</v>
      </c>
      <c r="I88" s="17">
        <v>0</v>
      </c>
      <c r="J88" s="27">
        <v>22</v>
      </c>
      <c r="K88" s="17">
        <f t="shared" si="5"/>
        <v>0</v>
      </c>
      <c r="L88" s="1">
        <f t="shared" si="6"/>
        <v>0</v>
      </c>
    </row>
    <row r="89" spans="1:12" ht="15" customHeight="1" x14ac:dyDescent="0.2">
      <c r="A89" s="14" t="s">
        <v>91</v>
      </c>
      <c r="B89" s="64" t="s">
        <v>216</v>
      </c>
      <c r="C89" s="49" t="s">
        <v>217</v>
      </c>
      <c r="D89" s="50"/>
      <c r="E89" s="50"/>
      <c r="F89" s="50"/>
      <c r="G89" s="18" t="s">
        <v>64</v>
      </c>
      <c r="H89" s="88">
        <v>1</v>
      </c>
      <c r="I89" s="9">
        <v>0</v>
      </c>
      <c r="J89" s="26">
        <v>22</v>
      </c>
      <c r="K89" s="19">
        <f t="shared" si="5"/>
        <v>0</v>
      </c>
      <c r="L89" s="1">
        <f t="shared" si="6"/>
        <v>0</v>
      </c>
    </row>
    <row r="90" spans="1:12" ht="15" customHeight="1" x14ac:dyDescent="0.2">
      <c r="A90" s="15" t="s">
        <v>92</v>
      </c>
      <c r="B90" s="63" t="s">
        <v>218</v>
      </c>
      <c r="C90" s="47" t="s">
        <v>219</v>
      </c>
      <c r="D90" s="48"/>
      <c r="E90" s="48"/>
      <c r="F90" s="48"/>
      <c r="G90" s="16" t="s">
        <v>64</v>
      </c>
      <c r="H90" s="16">
        <v>1</v>
      </c>
      <c r="I90" s="17">
        <v>0</v>
      </c>
      <c r="J90" s="27">
        <v>22</v>
      </c>
      <c r="K90" s="17">
        <f t="shared" si="5"/>
        <v>0</v>
      </c>
      <c r="L90" s="1">
        <f t="shared" si="6"/>
        <v>0</v>
      </c>
    </row>
    <row r="91" spans="1:12" x14ac:dyDescent="0.2">
      <c r="A91" s="14" t="s">
        <v>93</v>
      </c>
      <c r="B91" s="64" t="s">
        <v>220</v>
      </c>
      <c r="C91" s="49" t="s">
        <v>221</v>
      </c>
      <c r="D91" s="50"/>
      <c r="E91" s="50"/>
      <c r="F91" s="50"/>
      <c r="G91" s="18" t="s">
        <v>64</v>
      </c>
      <c r="H91" s="88">
        <v>1</v>
      </c>
      <c r="I91" s="9">
        <v>0</v>
      </c>
      <c r="J91" s="26">
        <v>22</v>
      </c>
      <c r="K91" s="19">
        <f t="shared" si="5"/>
        <v>0</v>
      </c>
      <c r="L91" s="1">
        <f t="shared" si="6"/>
        <v>0</v>
      </c>
    </row>
    <row r="92" spans="1:12" ht="15" customHeight="1" x14ac:dyDescent="0.2">
      <c r="A92" s="15" t="s">
        <v>94</v>
      </c>
      <c r="B92" s="63" t="s">
        <v>222</v>
      </c>
      <c r="C92" s="47" t="s">
        <v>223</v>
      </c>
      <c r="D92" s="48"/>
      <c r="E92" s="48"/>
      <c r="F92" s="48"/>
      <c r="G92" s="16" t="s">
        <v>64</v>
      </c>
      <c r="H92" s="16">
        <v>1</v>
      </c>
      <c r="I92" s="17">
        <v>0</v>
      </c>
      <c r="J92" s="27">
        <v>22</v>
      </c>
      <c r="K92" s="17">
        <f t="shared" si="5"/>
        <v>0</v>
      </c>
      <c r="L92" s="1">
        <f t="shared" si="6"/>
        <v>0</v>
      </c>
    </row>
    <row r="93" spans="1:12" ht="15" customHeight="1" x14ac:dyDescent="0.2">
      <c r="A93" s="14" t="s">
        <v>95</v>
      </c>
      <c r="B93" s="64" t="s">
        <v>224</v>
      </c>
      <c r="C93" s="49" t="s">
        <v>225</v>
      </c>
      <c r="D93" s="50"/>
      <c r="E93" s="50"/>
      <c r="F93" s="50"/>
      <c r="G93" s="18" t="s">
        <v>64</v>
      </c>
      <c r="H93" s="88">
        <v>1</v>
      </c>
      <c r="I93" s="9">
        <v>0</v>
      </c>
      <c r="J93" s="26">
        <v>22</v>
      </c>
      <c r="K93" s="19">
        <f t="shared" si="5"/>
        <v>0</v>
      </c>
      <c r="L93" s="1">
        <f t="shared" si="6"/>
        <v>0</v>
      </c>
    </row>
    <row r="94" spans="1:12" x14ac:dyDescent="0.2">
      <c r="A94" s="15" t="s">
        <v>96</v>
      </c>
      <c r="B94" s="63" t="s">
        <v>226</v>
      </c>
      <c r="C94" s="47" t="s">
        <v>227</v>
      </c>
      <c r="D94" s="48"/>
      <c r="E94" s="48"/>
      <c r="F94" s="48"/>
      <c r="G94" s="16" t="s">
        <v>64</v>
      </c>
      <c r="H94" s="16">
        <v>1</v>
      </c>
      <c r="I94" s="17">
        <v>0</v>
      </c>
      <c r="J94" s="27">
        <v>22</v>
      </c>
      <c r="K94" s="17">
        <f t="shared" si="5"/>
        <v>0</v>
      </c>
      <c r="L94" s="1">
        <f t="shared" si="6"/>
        <v>0</v>
      </c>
    </row>
    <row r="95" spans="1:12" ht="15" customHeight="1" x14ac:dyDescent="0.2">
      <c r="A95" s="14" t="s">
        <v>97</v>
      </c>
      <c r="B95" s="64" t="s">
        <v>228</v>
      </c>
      <c r="C95" s="49" t="s">
        <v>229</v>
      </c>
      <c r="D95" s="50"/>
      <c r="E95" s="50"/>
      <c r="F95" s="50"/>
      <c r="G95" s="18" t="s">
        <v>64</v>
      </c>
      <c r="H95" s="88">
        <v>1</v>
      </c>
      <c r="I95" s="9">
        <v>0</v>
      </c>
      <c r="J95" s="26">
        <v>22</v>
      </c>
      <c r="K95" s="19">
        <f t="shared" si="5"/>
        <v>0</v>
      </c>
      <c r="L95" s="1">
        <f t="shared" si="6"/>
        <v>0</v>
      </c>
    </row>
    <row r="96" spans="1:12" ht="15" customHeight="1" x14ac:dyDescent="0.2">
      <c r="A96" s="15" t="s">
        <v>98</v>
      </c>
      <c r="B96" s="63" t="s">
        <v>230</v>
      </c>
      <c r="C96" s="47" t="s">
        <v>231</v>
      </c>
      <c r="D96" s="48"/>
      <c r="E96" s="48"/>
      <c r="F96" s="48"/>
      <c r="G96" s="16" t="s">
        <v>64</v>
      </c>
      <c r="H96" s="16">
        <v>1</v>
      </c>
      <c r="I96" s="17">
        <v>0</v>
      </c>
      <c r="J96" s="27">
        <v>22</v>
      </c>
      <c r="K96" s="17">
        <f t="shared" si="5"/>
        <v>0</v>
      </c>
      <c r="L96" s="1">
        <f t="shared" si="6"/>
        <v>0</v>
      </c>
    </row>
    <row r="97" spans="1:12" ht="15" customHeight="1" x14ac:dyDescent="0.2">
      <c r="A97" s="14" t="s">
        <v>99</v>
      </c>
      <c r="B97" s="64" t="s">
        <v>232</v>
      </c>
      <c r="C97" s="49" t="s">
        <v>233</v>
      </c>
      <c r="D97" s="50"/>
      <c r="E97" s="50"/>
      <c r="F97" s="50"/>
      <c r="G97" s="18" t="s">
        <v>64</v>
      </c>
      <c r="H97" s="88">
        <v>1</v>
      </c>
      <c r="I97" s="9">
        <v>0</v>
      </c>
      <c r="J97" s="26">
        <v>22</v>
      </c>
      <c r="K97" s="19">
        <f t="shared" si="5"/>
        <v>0</v>
      </c>
      <c r="L97" s="1">
        <f t="shared" si="6"/>
        <v>0</v>
      </c>
    </row>
    <row r="98" spans="1:12" ht="15" customHeight="1" x14ac:dyDescent="0.2">
      <c r="A98" s="15" t="s">
        <v>100</v>
      </c>
      <c r="B98" s="63" t="s">
        <v>234</v>
      </c>
      <c r="C98" s="47" t="s">
        <v>235</v>
      </c>
      <c r="D98" s="48"/>
      <c r="E98" s="48"/>
      <c r="F98" s="48"/>
      <c r="G98" s="16" t="s">
        <v>64</v>
      </c>
      <c r="H98" s="16">
        <v>1</v>
      </c>
      <c r="I98" s="17">
        <v>0</v>
      </c>
      <c r="J98" s="27">
        <v>22</v>
      </c>
      <c r="K98" s="17">
        <f t="shared" si="5"/>
        <v>0</v>
      </c>
      <c r="L98" s="1">
        <f t="shared" si="6"/>
        <v>0</v>
      </c>
    </row>
    <row r="99" spans="1:12" ht="15" customHeight="1" x14ac:dyDescent="0.2">
      <c r="A99" s="14" t="s">
        <v>101</v>
      </c>
      <c r="B99" s="64" t="s">
        <v>236</v>
      </c>
      <c r="C99" s="49" t="s">
        <v>237</v>
      </c>
      <c r="D99" s="50"/>
      <c r="E99" s="50"/>
      <c r="F99" s="50"/>
      <c r="G99" s="18" t="s">
        <v>64</v>
      </c>
      <c r="H99" s="88">
        <v>1</v>
      </c>
      <c r="I99" s="9">
        <v>0</v>
      </c>
      <c r="J99" s="26">
        <v>22</v>
      </c>
      <c r="K99" s="19">
        <f t="shared" si="5"/>
        <v>0</v>
      </c>
      <c r="L99" s="1">
        <f t="shared" si="6"/>
        <v>0</v>
      </c>
    </row>
    <row r="100" spans="1:12" ht="15" customHeight="1" x14ac:dyDescent="0.2">
      <c r="A100" s="15" t="s">
        <v>102</v>
      </c>
      <c r="B100" s="63" t="s">
        <v>238</v>
      </c>
      <c r="C100" s="47" t="s">
        <v>239</v>
      </c>
      <c r="D100" s="48"/>
      <c r="E100" s="48"/>
      <c r="F100" s="48"/>
      <c r="G100" s="16" t="s">
        <v>64</v>
      </c>
      <c r="H100" s="16">
        <v>1</v>
      </c>
      <c r="I100" s="17">
        <v>0</v>
      </c>
      <c r="J100" s="27">
        <v>22</v>
      </c>
      <c r="K100" s="17">
        <f t="shared" si="5"/>
        <v>0</v>
      </c>
      <c r="L100" s="1">
        <f t="shared" si="6"/>
        <v>0</v>
      </c>
    </row>
    <row r="101" spans="1:12" ht="15" customHeight="1" x14ac:dyDescent="0.2">
      <c r="A101" s="14" t="s">
        <v>103</v>
      </c>
      <c r="B101" s="64" t="s">
        <v>240</v>
      </c>
      <c r="C101" s="49" t="s">
        <v>241</v>
      </c>
      <c r="D101" s="50"/>
      <c r="E101" s="50"/>
      <c r="F101" s="50"/>
      <c r="G101" s="18" t="s">
        <v>64</v>
      </c>
      <c r="H101" s="88">
        <v>1</v>
      </c>
      <c r="I101" s="9">
        <v>0</v>
      </c>
      <c r="J101" s="26">
        <v>22</v>
      </c>
      <c r="K101" s="19">
        <f t="shared" si="5"/>
        <v>0</v>
      </c>
      <c r="L101" s="1">
        <f t="shared" si="6"/>
        <v>0</v>
      </c>
    </row>
    <row r="102" spans="1:12" ht="15" customHeight="1" x14ac:dyDescent="0.2">
      <c r="A102" s="15" t="s">
        <v>104</v>
      </c>
      <c r="B102" s="63" t="s">
        <v>242</v>
      </c>
      <c r="C102" s="47" t="s">
        <v>243</v>
      </c>
      <c r="D102" s="48"/>
      <c r="E102" s="48"/>
      <c r="F102" s="48"/>
      <c r="G102" s="16" t="s">
        <v>64</v>
      </c>
      <c r="H102" s="16">
        <v>1</v>
      </c>
      <c r="I102" s="17">
        <v>0</v>
      </c>
      <c r="J102" s="27">
        <v>22</v>
      </c>
      <c r="K102" s="17">
        <f t="shared" si="5"/>
        <v>0</v>
      </c>
      <c r="L102" s="1">
        <f t="shared" si="6"/>
        <v>0</v>
      </c>
    </row>
    <row r="103" spans="1:12" ht="15" customHeight="1" x14ac:dyDescent="0.2">
      <c r="A103" s="14" t="s">
        <v>105</v>
      </c>
      <c r="B103" s="64" t="s">
        <v>244</v>
      </c>
      <c r="C103" s="49" t="s">
        <v>245</v>
      </c>
      <c r="D103" s="50"/>
      <c r="E103" s="50"/>
      <c r="F103" s="50"/>
      <c r="G103" s="18" t="s">
        <v>64</v>
      </c>
      <c r="H103" s="88">
        <v>1</v>
      </c>
      <c r="I103" s="9">
        <v>0</v>
      </c>
      <c r="J103" s="26">
        <v>22</v>
      </c>
      <c r="K103" s="19">
        <f t="shared" si="5"/>
        <v>0</v>
      </c>
      <c r="L103" s="1">
        <f t="shared" si="6"/>
        <v>0</v>
      </c>
    </row>
    <row r="104" spans="1:12" ht="15" customHeight="1" x14ac:dyDescent="0.2">
      <c r="A104" s="15" t="s">
        <v>292</v>
      </c>
      <c r="B104" s="63" t="s">
        <v>246</v>
      </c>
      <c r="C104" s="47" t="s">
        <v>247</v>
      </c>
      <c r="D104" s="48"/>
      <c r="E104" s="48"/>
      <c r="F104" s="48"/>
      <c r="G104" s="16" t="s">
        <v>64</v>
      </c>
      <c r="H104" s="16">
        <v>1</v>
      </c>
      <c r="I104" s="17">
        <v>0</v>
      </c>
      <c r="J104" s="27">
        <v>22</v>
      </c>
      <c r="K104" s="17">
        <f t="shared" ref="K104:K124" si="7">H104*I104</f>
        <v>0</v>
      </c>
      <c r="L104" s="1">
        <f t="shared" ref="L104:L124" si="8">J104*K104/100</f>
        <v>0</v>
      </c>
    </row>
    <row r="105" spans="1:12" ht="15" customHeight="1" x14ac:dyDescent="0.2">
      <c r="A105" s="14" t="s">
        <v>293</v>
      </c>
      <c r="B105" s="64" t="s">
        <v>248</v>
      </c>
      <c r="C105" s="49" t="s">
        <v>249</v>
      </c>
      <c r="D105" s="50"/>
      <c r="E105" s="50"/>
      <c r="F105" s="50"/>
      <c r="G105" s="18" t="s">
        <v>64</v>
      </c>
      <c r="H105" s="88">
        <v>1</v>
      </c>
      <c r="I105" s="9">
        <v>0</v>
      </c>
      <c r="J105" s="26">
        <v>22</v>
      </c>
      <c r="K105" s="19">
        <f t="shared" si="7"/>
        <v>0</v>
      </c>
      <c r="L105" s="1">
        <f t="shared" si="8"/>
        <v>0</v>
      </c>
    </row>
    <row r="106" spans="1:12" ht="15" customHeight="1" x14ac:dyDescent="0.2">
      <c r="A106" s="15" t="s">
        <v>294</v>
      </c>
      <c r="B106" s="63" t="s">
        <v>250</v>
      </c>
      <c r="C106" s="47" t="s">
        <v>251</v>
      </c>
      <c r="D106" s="48"/>
      <c r="E106" s="48"/>
      <c r="F106" s="48"/>
      <c r="G106" s="16" t="s">
        <v>64</v>
      </c>
      <c r="H106" s="16">
        <v>1</v>
      </c>
      <c r="I106" s="17">
        <v>0</v>
      </c>
      <c r="J106" s="27">
        <v>22</v>
      </c>
      <c r="K106" s="17">
        <f t="shared" si="7"/>
        <v>0</v>
      </c>
      <c r="L106" s="1">
        <f t="shared" si="8"/>
        <v>0</v>
      </c>
    </row>
    <row r="107" spans="1:12" ht="15" customHeight="1" x14ac:dyDescent="0.2">
      <c r="A107" s="14" t="s">
        <v>295</v>
      </c>
      <c r="B107" s="64" t="s">
        <v>224</v>
      </c>
      <c r="C107" s="49" t="s">
        <v>252</v>
      </c>
      <c r="D107" s="50"/>
      <c r="E107" s="50"/>
      <c r="F107" s="50"/>
      <c r="G107" s="18" t="s">
        <v>64</v>
      </c>
      <c r="H107" s="88">
        <v>1</v>
      </c>
      <c r="I107" s="9">
        <v>0</v>
      </c>
      <c r="J107" s="26">
        <v>22</v>
      </c>
      <c r="K107" s="19">
        <f t="shared" si="7"/>
        <v>0</v>
      </c>
      <c r="L107" s="1">
        <f t="shared" si="8"/>
        <v>0</v>
      </c>
    </row>
    <row r="108" spans="1:12" x14ac:dyDescent="0.2">
      <c r="A108" s="15" t="s">
        <v>296</v>
      </c>
      <c r="B108" s="63" t="s">
        <v>253</v>
      </c>
      <c r="C108" s="47" t="s">
        <v>254</v>
      </c>
      <c r="D108" s="48"/>
      <c r="E108" s="48"/>
      <c r="F108" s="48"/>
      <c r="G108" s="16" t="s">
        <v>64</v>
      </c>
      <c r="H108" s="16">
        <v>1</v>
      </c>
      <c r="I108" s="17">
        <v>0</v>
      </c>
      <c r="J108" s="27">
        <v>22</v>
      </c>
      <c r="K108" s="17">
        <f t="shared" si="7"/>
        <v>0</v>
      </c>
      <c r="L108" s="1">
        <f t="shared" si="8"/>
        <v>0</v>
      </c>
    </row>
    <row r="109" spans="1:12" ht="15" customHeight="1" x14ac:dyDescent="0.2">
      <c r="A109" s="14" t="s">
        <v>297</v>
      </c>
      <c r="B109" s="64" t="s">
        <v>255</v>
      </c>
      <c r="C109" s="49" t="s">
        <v>256</v>
      </c>
      <c r="D109" s="50"/>
      <c r="E109" s="50"/>
      <c r="F109" s="50"/>
      <c r="G109" s="18" t="s">
        <v>64</v>
      </c>
      <c r="H109" s="88">
        <v>1</v>
      </c>
      <c r="I109" s="9">
        <v>0</v>
      </c>
      <c r="J109" s="26">
        <v>22</v>
      </c>
      <c r="K109" s="19">
        <f t="shared" si="7"/>
        <v>0</v>
      </c>
      <c r="L109" s="1">
        <f t="shared" si="8"/>
        <v>0</v>
      </c>
    </row>
    <row r="110" spans="1:12" ht="15" customHeight="1" x14ac:dyDescent="0.2">
      <c r="A110" s="15" t="s">
        <v>298</v>
      </c>
      <c r="B110" s="63" t="s">
        <v>257</v>
      </c>
      <c r="C110" s="47" t="s">
        <v>258</v>
      </c>
      <c r="D110" s="48"/>
      <c r="E110" s="48"/>
      <c r="F110" s="48"/>
      <c r="G110" s="16" t="s">
        <v>64</v>
      </c>
      <c r="H110" s="16">
        <v>1</v>
      </c>
      <c r="I110" s="17">
        <v>0</v>
      </c>
      <c r="J110" s="27">
        <v>22</v>
      </c>
      <c r="K110" s="17">
        <f t="shared" si="7"/>
        <v>0</v>
      </c>
      <c r="L110" s="1">
        <f t="shared" si="8"/>
        <v>0</v>
      </c>
    </row>
    <row r="111" spans="1:12" x14ac:dyDescent="0.2">
      <c r="A111" s="14" t="s">
        <v>299</v>
      </c>
      <c r="B111" s="64" t="s">
        <v>259</v>
      </c>
      <c r="C111" s="49" t="s">
        <v>260</v>
      </c>
      <c r="D111" s="50"/>
      <c r="E111" s="50"/>
      <c r="F111" s="50"/>
      <c r="G111" s="18" t="s">
        <v>64</v>
      </c>
      <c r="H111" s="88">
        <v>1</v>
      </c>
      <c r="I111" s="9">
        <v>0</v>
      </c>
      <c r="J111" s="26">
        <v>22</v>
      </c>
      <c r="K111" s="19">
        <f t="shared" si="7"/>
        <v>0</v>
      </c>
      <c r="L111" s="1">
        <f t="shared" si="8"/>
        <v>0</v>
      </c>
    </row>
    <row r="112" spans="1:12" ht="15" customHeight="1" x14ac:dyDescent="0.2">
      <c r="A112" s="15" t="s">
        <v>300</v>
      </c>
      <c r="B112" s="63" t="s">
        <v>261</v>
      </c>
      <c r="C112" s="47" t="s">
        <v>262</v>
      </c>
      <c r="D112" s="48"/>
      <c r="E112" s="48"/>
      <c r="F112" s="48"/>
      <c r="G112" s="16" t="s">
        <v>64</v>
      </c>
      <c r="H112" s="16">
        <v>1</v>
      </c>
      <c r="I112" s="17">
        <v>0</v>
      </c>
      <c r="J112" s="27">
        <v>22</v>
      </c>
      <c r="K112" s="17">
        <f t="shared" si="7"/>
        <v>0</v>
      </c>
      <c r="L112" s="1">
        <f t="shared" si="8"/>
        <v>0</v>
      </c>
    </row>
    <row r="113" spans="1:12" ht="15" customHeight="1" x14ac:dyDescent="0.2">
      <c r="A113" s="14" t="s">
        <v>301</v>
      </c>
      <c r="B113" s="64" t="s">
        <v>263</v>
      </c>
      <c r="C113" s="49" t="s">
        <v>264</v>
      </c>
      <c r="D113" s="50"/>
      <c r="E113" s="50"/>
      <c r="F113" s="50"/>
      <c r="G113" s="18" t="s">
        <v>64</v>
      </c>
      <c r="H113" s="88">
        <v>1</v>
      </c>
      <c r="I113" s="9">
        <v>0</v>
      </c>
      <c r="J113" s="26">
        <v>22</v>
      </c>
      <c r="K113" s="19">
        <f t="shared" si="7"/>
        <v>0</v>
      </c>
      <c r="L113" s="1">
        <f t="shared" si="8"/>
        <v>0</v>
      </c>
    </row>
    <row r="114" spans="1:12" x14ac:dyDescent="0.2">
      <c r="A114" s="15" t="s">
        <v>302</v>
      </c>
      <c r="B114" s="63" t="s">
        <v>265</v>
      </c>
      <c r="C114" s="47" t="s">
        <v>266</v>
      </c>
      <c r="D114" s="48"/>
      <c r="E114" s="48"/>
      <c r="F114" s="48"/>
      <c r="G114" s="16" t="s">
        <v>64</v>
      </c>
      <c r="H114" s="16">
        <v>1</v>
      </c>
      <c r="I114" s="17">
        <v>0</v>
      </c>
      <c r="J114" s="27">
        <v>22</v>
      </c>
      <c r="K114" s="17">
        <f t="shared" si="7"/>
        <v>0</v>
      </c>
      <c r="L114" s="1">
        <f t="shared" si="8"/>
        <v>0</v>
      </c>
    </row>
    <row r="115" spans="1:12" ht="15" customHeight="1" x14ac:dyDescent="0.2">
      <c r="A115" s="14" t="s">
        <v>303</v>
      </c>
      <c r="B115" s="64" t="s">
        <v>267</v>
      </c>
      <c r="C115" s="49" t="s">
        <v>268</v>
      </c>
      <c r="D115" s="50"/>
      <c r="E115" s="50"/>
      <c r="F115" s="50"/>
      <c r="G115" s="18" t="s">
        <v>64</v>
      </c>
      <c r="H115" s="88">
        <v>1</v>
      </c>
      <c r="I115" s="9">
        <v>0</v>
      </c>
      <c r="J115" s="26">
        <v>22</v>
      </c>
      <c r="K115" s="19">
        <f t="shared" si="7"/>
        <v>0</v>
      </c>
      <c r="L115" s="1">
        <f t="shared" si="8"/>
        <v>0</v>
      </c>
    </row>
    <row r="116" spans="1:12" ht="15" customHeight="1" x14ac:dyDescent="0.2">
      <c r="A116" s="15" t="s">
        <v>304</v>
      </c>
      <c r="B116" s="63" t="s">
        <v>269</v>
      </c>
      <c r="C116" s="47" t="s">
        <v>270</v>
      </c>
      <c r="D116" s="48"/>
      <c r="E116" s="48"/>
      <c r="F116" s="48"/>
      <c r="G116" s="16" t="s">
        <v>64</v>
      </c>
      <c r="H116" s="16">
        <v>1</v>
      </c>
      <c r="I116" s="17">
        <v>0</v>
      </c>
      <c r="J116" s="27">
        <v>22</v>
      </c>
      <c r="K116" s="17">
        <f t="shared" si="7"/>
        <v>0</v>
      </c>
      <c r="L116" s="1">
        <f t="shared" si="8"/>
        <v>0</v>
      </c>
    </row>
    <row r="117" spans="1:12" ht="15" customHeight="1" x14ac:dyDescent="0.2">
      <c r="A117" s="14" t="s">
        <v>305</v>
      </c>
      <c r="B117" s="64" t="s">
        <v>271</v>
      </c>
      <c r="C117" s="49" t="s">
        <v>272</v>
      </c>
      <c r="D117" s="50"/>
      <c r="E117" s="50"/>
      <c r="F117" s="50"/>
      <c r="G117" s="18" t="s">
        <v>64</v>
      </c>
      <c r="H117" s="88">
        <v>1</v>
      </c>
      <c r="I117" s="9">
        <v>0</v>
      </c>
      <c r="J117" s="26">
        <v>22</v>
      </c>
      <c r="K117" s="19">
        <f t="shared" si="7"/>
        <v>0</v>
      </c>
      <c r="L117" s="1">
        <f t="shared" si="8"/>
        <v>0</v>
      </c>
    </row>
    <row r="118" spans="1:12" ht="15" customHeight="1" x14ac:dyDescent="0.2">
      <c r="A118" s="15" t="s">
        <v>306</v>
      </c>
      <c r="B118" s="63" t="s">
        <v>273</v>
      </c>
      <c r="C118" s="47" t="s">
        <v>274</v>
      </c>
      <c r="D118" s="48"/>
      <c r="E118" s="48"/>
      <c r="F118" s="48"/>
      <c r="G118" s="16" t="s">
        <v>64</v>
      </c>
      <c r="H118" s="16">
        <v>1</v>
      </c>
      <c r="I118" s="17">
        <v>0</v>
      </c>
      <c r="J118" s="27">
        <v>22</v>
      </c>
      <c r="K118" s="17">
        <f t="shared" si="7"/>
        <v>0</v>
      </c>
      <c r="L118" s="1">
        <f t="shared" si="8"/>
        <v>0</v>
      </c>
    </row>
    <row r="119" spans="1:12" ht="25.5" customHeight="1" x14ac:dyDescent="0.2">
      <c r="A119" s="13"/>
      <c r="B119" s="62"/>
      <c r="C119" s="71" t="s">
        <v>275</v>
      </c>
      <c r="D119" s="71"/>
      <c r="E119" s="71"/>
      <c r="F119" s="71"/>
      <c r="G119" s="36"/>
      <c r="H119" s="36"/>
      <c r="I119" s="36"/>
      <c r="J119" s="36"/>
      <c r="K119" s="37"/>
    </row>
    <row r="120" spans="1:12" ht="15" customHeight="1" x14ac:dyDescent="0.2">
      <c r="A120" s="14" t="s">
        <v>307</v>
      </c>
      <c r="B120" s="64" t="s">
        <v>276</v>
      </c>
      <c r="C120" s="49" t="s">
        <v>277</v>
      </c>
      <c r="D120" s="50"/>
      <c r="E120" s="50"/>
      <c r="F120" s="50"/>
      <c r="G120" s="18" t="s">
        <v>64</v>
      </c>
      <c r="H120" s="88">
        <v>1</v>
      </c>
      <c r="I120" s="9">
        <v>0</v>
      </c>
      <c r="J120" s="26">
        <v>22</v>
      </c>
      <c r="K120" s="19">
        <f t="shared" si="7"/>
        <v>0</v>
      </c>
      <c r="L120" s="1">
        <f t="shared" si="8"/>
        <v>0</v>
      </c>
    </row>
    <row r="121" spans="1:12" ht="15" customHeight="1" x14ac:dyDescent="0.2">
      <c r="A121" s="15" t="s">
        <v>308</v>
      </c>
      <c r="B121" s="63" t="s">
        <v>278</v>
      </c>
      <c r="C121" s="47" t="s">
        <v>279</v>
      </c>
      <c r="D121" s="48"/>
      <c r="E121" s="48"/>
      <c r="F121" s="48"/>
      <c r="G121" s="16" t="s">
        <v>64</v>
      </c>
      <c r="H121" s="16">
        <v>1</v>
      </c>
      <c r="I121" s="17">
        <v>0</v>
      </c>
      <c r="J121" s="27">
        <v>22</v>
      </c>
      <c r="K121" s="17">
        <f t="shared" si="7"/>
        <v>0</v>
      </c>
      <c r="L121" s="1">
        <f t="shared" si="8"/>
        <v>0</v>
      </c>
    </row>
    <row r="122" spans="1:12" ht="15" customHeight="1" x14ac:dyDescent="0.2">
      <c r="A122" s="14" t="s">
        <v>309</v>
      </c>
      <c r="B122" s="64" t="s">
        <v>280</v>
      </c>
      <c r="C122" s="49" t="s">
        <v>281</v>
      </c>
      <c r="D122" s="50"/>
      <c r="E122" s="50"/>
      <c r="F122" s="50"/>
      <c r="G122" s="18" t="s">
        <v>64</v>
      </c>
      <c r="H122" s="88">
        <v>1</v>
      </c>
      <c r="I122" s="9">
        <v>0</v>
      </c>
      <c r="J122" s="26">
        <v>22</v>
      </c>
      <c r="K122" s="19">
        <f t="shared" si="7"/>
        <v>0</v>
      </c>
      <c r="L122" s="1">
        <f t="shared" si="8"/>
        <v>0</v>
      </c>
    </row>
    <row r="123" spans="1:12" ht="15" customHeight="1" x14ac:dyDescent="0.2">
      <c r="A123" s="15" t="s">
        <v>310</v>
      </c>
      <c r="B123" s="63" t="s">
        <v>282</v>
      </c>
      <c r="C123" s="47" t="s">
        <v>283</v>
      </c>
      <c r="D123" s="48"/>
      <c r="E123" s="48"/>
      <c r="F123" s="48"/>
      <c r="G123" s="16" t="s">
        <v>64</v>
      </c>
      <c r="H123" s="16">
        <v>1</v>
      </c>
      <c r="I123" s="17">
        <v>0</v>
      </c>
      <c r="J123" s="27">
        <v>22</v>
      </c>
      <c r="K123" s="17">
        <f t="shared" si="7"/>
        <v>0</v>
      </c>
      <c r="L123" s="1">
        <f t="shared" si="8"/>
        <v>0</v>
      </c>
    </row>
    <row r="124" spans="1:12" ht="15" customHeight="1" x14ac:dyDescent="0.2">
      <c r="A124" s="14" t="s">
        <v>311</v>
      </c>
      <c r="B124" s="64" t="s">
        <v>284</v>
      </c>
      <c r="C124" s="49" t="s">
        <v>285</v>
      </c>
      <c r="D124" s="50"/>
      <c r="E124" s="50"/>
      <c r="F124" s="50"/>
      <c r="G124" s="18" t="s">
        <v>64</v>
      </c>
      <c r="H124" s="88">
        <v>1</v>
      </c>
      <c r="I124" s="9">
        <v>0</v>
      </c>
      <c r="J124" s="26">
        <v>22</v>
      </c>
      <c r="K124" s="19">
        <f t="shared" si="7"/>
        <v>0</v>
      </c>
      <c r="L124" s="1">
        <f t="shared" si="8"/>
        <v>0</v>
      </c>
    </row>
    <row r="125" spans="1:12" ht="15" customHeight="1" x14ac:dyDescent="0.2">
      <c r="A125" s="15" t="s">
        <v>312</v>
      </c>
      <c r="B125" s="63" t="s">
        <v>286</v>
      </c>
      <c r="C125" s="47" t="s">
        <v>287</v>
      </c>
      <c r="D125" s="48"/>
      <c r="E125" s="48"/>
      <c r="F125" s="48"/>
      <c r="G125" s="16" t="s">
        <v>64</v>
      </c>
      <c r="H125" s="16">
        <v>1</v>
      </c>
      <c r="I125" s="17">
        <v>0</v>
      </c>
      <c r="J125" s="27">
        <v>22</v>
      </c>
      <c r="K125" s="17">
        <f t="shared" ref="K125:K127" si="9">H125*I125</f>
        <v>0</v>
      </c>
      <c r="L125" s="1">
        <f t="shared" ref="L125:L127" si="10">J125*K125/100</f>
        <v>0</v>
      </c>
    </row>
    <row r="126" spans="1:12" ht="15" customHeight="1" x14ac:dyDescent="0.2">
      <c r="A126" s="14" t="s">
        <v>313</v>
      </c>
      <c r="B126" s="64" t="s">
        <v>288</v>
      </c>
      <c r="C126" s="49" t="s">
        <v>289</v>
      </c>
      <c r="D126" s="50"/>
      <c r="E126" s="50"/>
      <c r="F126" s="50"/>
      <c r="G126" s="18" t="s">
        <v>64</v>
      </c>
      <c r="H126" s="88">
        <v>1</v>
      </c>
      <c r="I126" s="9">
        <v>0</v>
      </c>
      <c r="J126" s="26">
        <v>22</v>
      </c>
      <c r="K126" s="19">
        <f t="shared" si="9"/>
        <v>0</v>
      </c>
      <c r="L126" s="1">
        <f t="shared" si="10"/>
        <v>0</v>
      </c>
    </row>
    <row r="127" spans="1:12" ht="15" customHeight="1" x14ac:dyDescent="0.2">
      <c r="A127" s="15" t="s">
        <v>314</v>
      </c>
      <c r="B127" s="63" t="s">
        <v>290</v>
      </c>
      <c r="C127" s="47" t="s">
        <v>291</v>
      </c>
      <c r="D127" s="48"/>
      <c r="E127" s="48"/>
      <c r="F127" s="48"/>
      <c r="G127" s="16" t="s">
        <v>64</v>
      </c>
      <c r="H127" s="16">
        <v>1</v>
      </c>
      <c r="I127" s="17">
        <v>0</v>
      </c>
      <c r="J127" s="27">
        <v>22</v>
      </c>
      <c r="K127" s="17">
        <f t="shared" si="9"/>
        <v>0</v>
      </c>
      <c r="L127" s="1">
        <f t="shared" si="10"/>
        <v>0</v>
      </c>
    </row>
    <row r="128" spans="1:12" ht="25.5" customHeight="1" x14ac:dyDescent="0.2">
      <c r="A128" s="13"/>
      <c r="B128" s="62"/>
      <c r="C128" s="71" t="s">
        <v>353</v>
      </c>
      <c r="D128" s="71"/>
      <c r="E128" s="71"/>
      <c r="F128" s="71"/>
      <c r="G128" s="36"/>
      <c r="H128" s="36"/>
      <c r="I128" s="36"/>
      <c r="J128" s="36"/>
      <c r="K128" s="37"/>
    </row>
    <row r="129" spans="1:12" ht="15" customHeight="1" x14ac:dyDescent="0.2">
      <c r="A129" s="14" t="s">
        <v>354</v>
      </c>
      <c r="B129" s="64"/>
      <c r="C129" s="49" t="s">
        <v>356</v>
      </c>
      <c r="D129" s="50"/>
      <c r="E129" s="50"/>
      <c r="F129" s="50"/>
      <c r="G129" s="18" t="s">
        <v>358</v>
      </c>
      <c r="H129" s="88">
        <v>30</v>
      </c>
      <c r="I129" s="9">
        <v>0</v>
      </c>
      <c r="J129" s="26">
        <v>22</v>
      </c>
      <c r="K129" s="19">
        <f t="shared" ref="K129:K130" si="11">H129*I129</f>
        <v>0</v>
      </c>
      <c r="L129" s="1">
        <f t="shared" ref="L129:L130" si="12">J129*K129/100</f>
        <v>0</v>
      </c>
    </row>
    <row r="130" spans="1:12" ht="15" customHeight="1" x14ac:dyDescent="0.2">
      <c r="A130" s="15" t="s">
        <v>355</v>
      </c>
      <c r="B130" s="63"/>
      <c r="C130" s="47" t="s">
        <v>357</v>
      </c>
      <c r="D130" s="48"/>
      <c r="E130" s="48"/>
      <c r="F130" s="48"/>
      <c r="G130" s="16" t="s">
        <v>358</v>
      </c>
      <c r="H130" s="16">
        <v>30</v>
      </c>
      <c r="I130" s="17">
        <v>0</v>
      </c>
      <c r="J130" s="27">
        <v>22</v>
      </c>
      <c r="K130" s="17">
        <f t="shared" si="11"/>
        <v>0</v>
      </c>
      <c r="L130" s="1">
        <f t="shared" si="12"/>
        <v>0</v>
      </c>
    </row>
    <row r="134" spans="1:12" x14ac:dyDescent="0.2">
      <c r="H134" s="20" t="s">
        <v>65</v>
      </c>
      <c r="I134" s="21"/>
      <c r="J134" s="22"/>
      <c r="K134" s="23">
        <f>SUM(K18:K130)</f>
        <v>0</v>
      </c>
    </row>
    <row r="135" spans="1:12" x14ac:dyDescent="0.2">
      <c r="H135" s="20" t="s">
        <v>66</v>
      </c>
      <c r="I135" s="21"/>
      <c r="J135" s="22"/>
      <c r="K135" s="23">
        <f>SUM(L18:L130)</f>
        <v>0</v>
      </c>
    </row>
    <row r="136" spans="1:12" ht="13.5" thickBot="1" x14ac:dyDescent="0.25">
      <c r="H136" s="20" t="s">
        <v>67</v>
      </c>
      <c r="I136" s="21"/>
      <c r="J136" s="22"/>
      <c r="K136" s="24">
        <f>K134+K135</f>
        <v>0</v>
      </c>
    </row>
    <row r="137" spans="1:12" ht="13.5" thickTop="1" x14ac:dyDescent="0.2"/>
    <row r="139" spans="1:12" s="28" customFormat="1" x14ac:dyDescent="0.2">
      <c r="B139" s="79" t="s">
        <v>80</v>
      </c>
      <c r="C139" s="79"/>
      <c r="D139" s="79"/>
      <c r="E139" s="79"/>
      <c r="F139" s="79"/>
      <c r="G139" s="79"/>
      <c r="H139" s="79"/>
      <c r="I139" s="79"/>
      <c r="J139" s="79"/>
    </row>
    <row r="140" spans="1:12" s="28" customFormat="1" ht="25.5" customHeight="1" x14ac:dyDescent="0.2">
      <c r="B140" s="72" t="s">
        <v>106</v>
      </c>
      <c r="C140" s="72"/>
      <c r="D140" s="72"/>
      <c r="E140" s="72"/>
      <c r="F140" s="72"/>
      <c r="G140" s="72"/>
      <c r="H140" s="72"/>
      <c r="I140" s="72"/>
      <c r="J140" s="72"/>
    </row>
    <row r="143" spans="1:12" x14ac:dyDescent="0.2">
      <c r="I143" s="1" t="s">
        <v>68</v>
      </c>
    </row>
    <row r="145" spans="9:10" x14ac:dyDescent="0.2">
      <c r="I145" s="25"/>
      <c r="J145" s="25"/>
    </row>
  </sheetData>
  <sheetProtection selectLockedCells="1"/>
  <mergeCells count="19">
    <mergeCell ref="A13:K13"/>
    <mergeCell ref="A14:K14"/>
    <mergeCell ref="C18:F18"/>
    <mergeCell ref="C19:F19"/>
    <mergeCell ref="B139:J139"/>
    <mergeCell ref="C21:F21"/>
    <mergeCell ref="C28:F28"/>
    <mergeCell ref="C33:F33"/>
    <mergeCell ref="C40:F40"/>
    <mergeCell ref="C43:F43"/>
    <mergeCell ref="C48:F48"/>
    <mergeCell ref="C52:F52"/>
    <mergeCell ref="C58:F58"/>
    <mergeCell ref="C128:F128"/>
    <mergeCell ref="C62:F62"/>
    <mergeCell ref="C67:F67"/>
    <mergeCell ref="C83:F83"/>
    <mergeCell ref="C119:F119"/>
    <mergeCell ref="B140:J140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77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Maribor&amp;C&amp;P/&amp;N&amp;R&amp;"Arial,Poševno"&amp;10NMV Vzdrževanje endoskopske periferne 
 opreme in fleksibilnih endoskopov FUJIFILM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1"/>
  <sheetViews>
    <sheetView topLeftCell="A15" zoomScaleNormal="100" workbookViewId="0">
      <selection activeCell="H52" sqref="H52"/>
    </sheetView>
  </sheetViews>
  <sheetFormatPr defaultRowHeight="15" x14ac:dyDescent="0.25"/>
  <cols>
    <col min="2" max="2" width="14.42578125" customWidth="1"/>
    <col min="3" max="3" width="50.5703125" bestFit="1" customWidth="1"/>
    <col min="4" max="4" width="13" customWidth="1"/>
    <col min="5" max="5" width="10.5703125" customWidth="1"/>
    <col min="6" max="6" width="12.5703125" style="44" customWidth="1"/>
    <col min="7" max="7" width="10.42578125" style="46" customWidth="1"/>
    <col min="8" max="8" width="14.85546875" style="44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40" t="s">
        <v>7</v>
      </c>
      <c r="B3" s="40"/>
      <c r="C3" s="40"/>
      <c r="D3" s="40"/>
      <c r="E3" s="40"/>
      <c r="F3" s="41"/>
      <c r="G3" s="41"/>
      <c r="H3" s="41"/>
      <c r="I3" s="41"/>
      <c r="J3" s="41"/>
      <c r="K3" s="41"/>
    </row>
    <row r="4" spans="1:11" x14ac:dyDescent="0.25">
      <c r="A4" s="82"/>
      <c r="B4" s="82"/>
      <c r="C4" s="82"/>
      <c r="D4" s="82"/>
      <c r="E4" s="82"/>
      <c r="F4" s="41"/>
      <c r="G4" s="41"/>
      <c r="H4" s="41"/>
      <c r="I4" s="41"/>
      <c r="J4" s="41"/>
      <c r="K4" s="41"/>
    </row>
    <row r="5" spans="1:11" x14ac:dyDescent="0.25">
      <c r="A5" s="83"/>
      <c r="B5" s="83"/>
      <c r="C5" s="83"/>
      <c r="D5" s="83"/>
      <c r="E5" s="83"/>
      <c r="F5" s="41"/>
      <c r="G5" s="41"/>
      <c r="H5" s="41"/>
      <c r="I5" s="41"/>
      <c r="J5" s="41"/>
      <c r="K5" s="41"/>
    </row>
    <row r="6" spans="1:11" x14ac:dyDescent="0.25">
      <c r="A6" s="83"/>
      <c r="B6" s="83"/>
      <c r="C6" s="83"/>
      <c r="D6" s="83"/>
      <c r="E6" s="83"/>
      <c r="F6" s="41"/>
      <c r="G6" s="41"/>
      <c r="H6" s="41"/>
      <c r="I6" s="41"/>
      <c r="J6" s="41"/>
      <c r="K6" s="41"/>
    </row>
    <row r="7" spans="1:11" x14ac:dyDescent="0.25">
      <c r="A7" s="40"/>
      <c r="B7" s="40"/>
      <c r="C7" s="40"/>
      <c r="D7" s="40"/>
      <c r="E7" s="40"/>
      <c r="F7" s="41"/>
      <c r="G7" s="41"/>
      <c r="H7" s="41"/>
      <c r="I7" s="41"/>
      <c r="J7" s="41"/>
      <c r="K7" s="41"/>
    </row>
    <row r="8" spans="1:11" x14ac:dyDescent="0.25">
      <c r="A8" s="40" t="s">
        <v>8</v>
      </c>
      <c r="B8" s="40"/>
      <c r="C8" s="40"/>
      <c r="D8" s="82"/>
      <c r="E8" s="82"/>
      <c r="F8" s="41"/>
      <c r="G8" s="41"/>
      <c r="H8" s="41"/>
      <c r="I8" s="41"/>
      <c r="J8" s="41"/>
      <c r="K8" s="41"/>
    </row>
    <row r="9" spans="1:11" x14ac:dyDescent="0.25">
      <c r="A9" s="40" t="s">
        <v>72</v>
      </c>
      <c r="B9" s="40"/>
      <c r="C9" s="82"/>
      <c r="D9" s="82"/>
      <c r="E9" s="40"/>
      <c r="F9" s="41"/>
      <c r="G9" s="41"/>
      <c r="H9" s="41"/>
      <c r="I9" s="41"/>
      <c r="J9" s="41"/>
      <c r="K9" s="41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84" t="s">
        <v>79</v>
      </c>
      <c r="B12" s="84"/>
      <c r="C12" s="84"/>
      <c r="D12" s="84"/>
      <c r="E12" s="84"/>
      <c r="F12" s="84"/>
      <c r="G12" s="84"/>
      <c r="H12" s="84"/>
      <c r="I12" s="42"/>
      <c r="J12" s="42"/>
      <c r="K12" s="42"/>
    </row>
    <row r="13" spans="1:11" ht="36" customHeight="1" x14ac:dyDescent="0.25">
      <c r="A13" s="81" t="s">
        <v>351</v>
      </c>
      <c r="B13" s="81"/>
      <c r="C13" s="81"/>
      <c r="D13" s="81"/>
      <c r="E13" s="81"/>
      <c r="F13" s="81"/>
      <c r="G13" s="81"/>
      <c r="H13" s="81"/>
      <c r="I13" s="43"/>
      <c r="J13" s="43"/>
      <c r="K13" s="43"/>
    </row>
    <row r="14" spans="1:11" x14ac:dyDescent="0.25">
      <c r="F14"/>
      <c r="G14"/>
      <c r="H14"/>
    </row>
    <row r="16" spans="1:11" s="51" customFormat="1" ht="25.5" x14ac:dyDescent="0.2">
      <c r="A16" s="51" t="s">
        <v>73</v>
      </c>
      <c r="B16" s="51" t="s">
        <v>71</v>
      </c>
      <c r="C16" s="51" t="s">
        <v>74</v>
      </c>
      <c r="D16" s="51" t="s">
        <v>75</v>
      </c>
      <c r="E16" s="51" t="s">
        <v>76</v>
      </c>
      <c r="F16" s="52" t="s">
        <v>4</v>
      </c>
      <c r="G16" s="53" t="s">
        <v>5</v>
      </c>
      <c r="H16" s="54" t="s">
        <v>6</v>
      </c>
      <c r="I16" s="51" t="s">
        <v>77</v>
      </c>
    </row>
    <row r="17" spans="1:9" s="51" customFormat="1" ht="12.75" x14ac:dyDescent="0.2">
      <c r="A17" s="67"/>
      <c r="B17" s="67" t="s">
        <v>315</v>
      </c>
      <c r="C17" s="31" t="s">
        <v>316</v>
      </c>
      <c r="D17" s="29"/>
      <c r="E17" s="90">
        <v>1</v>
      </c>
      <c r="F17" s="68"/>
      <c r="G17" s="69">
        <v>22</v>
      </c>
      <c r="H17" s="70">
        <f>Tabela5[[#This Row],[Količina ]]*Tabela5[[#This Row],[Cena na EM brez DDV]]</f>
        <v>0</v>
      </c>
      <c r="I17" s="68">
        <f>Tabela5[[#This Row],[DDV (%)]]*Tabela5[[#This Row],[Vrednost brez DDV]]/100</f>
        <v>0</v>
      </c>
    </row>
    <row r="18" spans="1:9" s="51" customFormat="1" ht="12.75" x14ac:dyDescent="0.2">
      <c r="A18" s="67"/>
      <c r="B18" s="67" t="s">
        <v>315</v>
      </c>
      <c r="C18" s="31" t="s">
        <v>317</v>
      </c>
      <c r="D18" s="29"/>
      <c r="E18" s="89">
        <v>1</v>
      </c>
      <c r="F18" s="68"/>
      <c r="G18" s="69">
        <v>22</v>
      </c>
      <c r="H18" s="70">
        <f>Tabela5[[#This Row],[Količina ]]*Tabela5[[#This Row],[Cena na EM brez DDV]]</f>
        <v>0</v>
      </c>
      <c r="I18" s="68">
        <f>Tabela5[[#This Row],[DDV (%)]]*Tabela5[[#This Row],[Vrednost brez DDV]]/100</f>
        <v>0</v>
      </c>
    </row>
    <row r="19" spans="1:9" s="51" customFormat="1" ht="12.75" x14ac:dyDescent="0.2">
      <c r="A19" s="67">
        <v>1</v>
      </c>
      <c r="B19" s="67" t="s">
        <v>315</v>
      </c>
      <c r="C19" s="67" t="s">
        <v>318</v>
      </c>
      <c r="D19" s="29" t="s">
        <v>319</v>
      </c>
      <c r="E19" s="90">
        <v>1</v>
      </c>
      <c r="F19" s="68"/>
      <c r="G19" s="69">
        <v>22</v>
      </c>
      <c r="H19" s="70">
        <f>Tabela5[[#This Row],[Količina ]]*Tabela5[[#This Row],[Cena na EM brez DDV]]</f>
        <v>0</v>
      </c>
      <c r="I19" s="68">
        <f>Tabela5[[#This Row],[DDV (%)]]*Tabela5[[#This Row],[Vrednost brez DDV]]/100</f>
        <v>0</v>
      </c>
    </row>
    <row r="20" spans="1:9" s="51" customFormat="1" ht="12.75" x14ac:dyDescent="0.2">
      <c r="A20" s="67">
        <v>2</v>
      </c>
      <c r="B20" s="67" t="s">
        <v>315</v>
      </c>
      <c r="C20" s="67" t="s">
        <v>320</v>
      </c>
      <c r="D20" s="29" t="s">
        <v>321</v>
      </c>
      <c r="E20" s="89">
        <v>1</v>
      </c>
      <c r="F20" s="68"/>
      <c r="G20" s="69">
        <v>22</v>
      </c>
      <c r="H20" s="70">
        <f>Tabela5[[#This Row],[Količina ]]*Tabela5[[#This Row],[Cena na EM brez DDV]]</f>
        <v>0</v>
      </c>
      <c r="I20" s="68">
        <f>Tabela5[[#This Row],[DDV (%)]]*Tabela5[[#This Row],[Vrednost brez DDV]]/100</f>
        <v>0</v>
      </c>
    </row>
    <row r="21" spans="1:9" s="51" customFormat="1" ht="12.75" x14ac:dyDescent="0.2">
      <c r="A21" s="67"/>
      <c r="B21" s="67" t="s">
        <v>315</v>
      </c>
      <c r="C21" s="31" t="s">
        <v>322</v>
      </c>
      <c r="D21" s="29"/>
      <c r="E21" s="90">
        <v>1</v>
      </c>
      <c r="F21" s="68"/>
      <c r="G21" s="69">
        <v>22</v>
      </c>
      <c r="H21" s="70">
        <f>Tabela5[[#This Row],[Količina ]]*Tabela5[[#This Row],[Cena na EM brez DDV]]</f>
        <v>0</v>
      </c>
      <c r="I21" s="68">
        <f>Tabela5[[#This Row],[DDV (%)]]*Tabela5[[#This Row],[Vrednost brez DDV]]/100</f>
        <v>0</v>
      </c>
    </row>
    <row r="22" spans="1:9" s="51" customFormat="1" ht="12.75" x14ac:dyDescent="0.2">
      <c r="A22" s="67">
        <v>3</v>
      </c>
      <c r="B22" s="67" t="s">
        <v>315</v>
      </c>
      <c r="C22" s="67" t="s">
        <v>323</v>
      </c>
      <c r="D22" s="29" t="s">
        <v>324</v>
      </c>
      <c r="E22" s="89">
        <v>1</v>
      </c>
      <c r="F22" s="68"/>
      <c r="G22" s="69">
        <v>22</v>
      </c>
      <c r="H22" s="70">
        <f>Tabela5[[#This Row],[Količina ]]*Tabela5[[#This Row],[Cena na EM brez DDV]]</f>
        <v>0</v>
      </c>
      <c r="I22" s="68">
        <f>Tabela5[[#This Row],[DDV (%)]]*Tabela5[[#This Row],[Vrednost brez DDV]]/100</f>
        <v>0</v>
      </c>
    </row>
    <row r="23" spans="1:9" s="51" customFormat="1" ht="12.75" x14ac:dyDescent="0.2">
      <c r="A23" s="67">
        <v>4</v>
      </c>
      <c r="B23" s="67" t="s">
        <v>315</v>
      </c>
      <c r="C23" s="67" t="s">
        <v>325</v>
      </c>
      <c r="D23" s="29" t="s">
        <v>326</v>
      </c>
      <c r="E23" s="90">
        <v>1</v>
      </c>
      <c r="F23" s="68"/>
      <c r="G23" s="69">
        <v>22</v>
      </c>
      <c r="H23" s="70">
        <f>Tabela5[[#This Row],[Količina ]]*Tabela5[[#This Row],[Cena na EM brez DDV]]</f>
        <v>0</v>
      </c>
      <c r="I23" s="68">
        <f>Tabela5[[#This Row],[DDV (%)]]*Tabela5[[#This Row],[Vrednost brez DDV]]/100</f>
        <v>0</v>
      </c>
    </row>
    <row r="24" spans="1:9" s="51" customFormat="1" ht="12.75" x14ac:dyDescent="0.2">
      <c r="A24" s="67"/>
      <c r="B24" s="67"/>
      <c r="C24" s="67"/>
      <c r="D24" s="29"/>
      <c r="E24" s="89">
        <v>1</v>
      </c>
      <c r="F24" s="68"/>
      <c r="G24" s="69">
        <v>22</v>
      </c>
      <c r="H24" s="70">
        <f>Tabela5[[#This Row],[Količina ]]*Tabela5[[#This Row],[Cena na EM brez DDV]]</f>
        <v>0</v>
      </c>
      <c r="I24" s="68">
        <f>Tabela5[[#This Row],[DDV (%)]]*Tabela5[[#This Row],[Vrednost brez DDV]]/100</f>
        <v>0</v>
      </c>
    </row>
    <row r="25" spans="1:9" s="51" customFormat="1" ht="12.75" x14ac:dyDescent="0.2">
      <c r="A25" s="67"/>
      <c r="B25" s="67" t="s">
        <v>315</v>
      </c>
      <c r="C25" s="31" t="s">
        <v>327</v>
      </c>
      <c r="D25" s="29"/>
      <c r="E25" s="90">
        <v>1</v>
      </c>
      <c r="F25" s="68"/>
      <c r="G25" s="69">
        <v>22</v>
      </c>
      <c r="H25" s="70">
        <f>Tabela5[[#This Row],[Količina ]]*Tabela5[[#This Row],[Cena na EM brez DDV]]</f>
        <v>0</v>
      </c>
      <c r="I25" s="68">
        <f>Tabela5[[#This Row],[DDV (%)]]*Tabela5[[#This Row],[Vrednost brez DDV]]/100</f>
        <v>0</v>
      </c>
    </row>
    <row r="26" spans="1:9" s="51" customFormat="1" ht="12.75" x14ac:dyDescent="0.2">
      <c r="A26" s="67"/>
      <c r="B26" s="67" t="s">
        <v>315</v>
      </c>
      <c r="C26" s="31" t="s">
        <v>328</v>
      </c>
      <c r="D26" s="29"/>
      <c r="E26" s="89">
        <v>1</v>
      </c>
      <c r="F26" s="68"/>
      <c r="G26" s="69">
        <v>22</v>
      </c>
      <c r="H26" s="70">
        <f>Tabela5[[#This Row],[Količina ]]*Tabela5[[#This Row],[Cena na EM brez DDV]]</f>
        <v>0</v>
      </c>
      <c r="I26" s="68">
        <f>Tabela5[[#This Row],[DDV (%)]]*Tabela5[[#This Row],[Vrednost brez DDV]]/100</f>
        <v>0</v>
      </c>
    </row>
    <row r="27" spans="1:9" s="51" customFormat="1" ht="12.75" x14ac:dyDescent="0.2">
      <c r="A27" s="67">
        <v>5</v>
      </c>
      <c r="B27" s="67" t="s">
        <v>315</v>
      </c>
      <c r="C27" s="67" t="s">
        <v>329</v>
      </c>
      <c r="D27" s="29" t="s">
        <v>330</v>
      </c>
      <c r="E27" s="90">
        <v>1</v>
      </c>
      <c r="F27" s="68"/>
      <c r="G27" s="69">
        <v>22</v>
      </c>
      <c r="H27" s="70">
        <f>Tabela5[[#This Row],[Količina ]]*Tabela5[[#This Row],[Cena na EM brez DDV]]</f>
        <v>0</v>
      </c>
      <c r="I27" s="68">
        <f>Tabela5[[#This Row],[DDV (%)]]*Tabela5[[#This Row],[Vrednost brez DDV]]/100</f>
        <v>0</v>
      </c>
    </row>
    <row r="28" spans="1:9" s="51" customFormat="1" ht="12.75" x14ac:dyDescent="0.2">
      <c r="A28" s="67">
        <v>6</v>
      </c>
      <c r="B28" s="67" t="s">
        <v>315</v>
      </c>
      <c r="C28" s="67" t="s">
        <v>329</v>
      </c>
      <c r="D28" s="29" t="s">
        <v>331</v>
      </c>
      <c r="E28" s="89">
        <v>1</v>
      </c>
      <c r="F28" s="68"/>
      <c r="G28" s="69">
        <v>22</v>
      </c>
      <c r="H28" s="70">
        <f>Tabela5[[#This Row],[Količina ]]*Tabela5[[#This Row],[Cena na EM brez DDV]]</f>
        <v>0</v>
      </c>
      <c r="I28" s="68">
        <f>Tabela5[[#This Row],[DDV (%)]]*Tabela5[[#This Row],[Vrednost brez DDV]]/100</f>
        <v>0</v>
      </c>
    </row>
    <row r="29" spans="1:9" s="51" customFormat="1" ht="12.75" x14ac:dyDescent="0.2">
      <c r="A29" s="67">
        <v>7</v>
      </c>
      <c r="B29" s="67" t="s">
        <v>315</v>
      </c>
      <c r="C29" s="67" t="s">
        <v>332</v>
      </c>
      <c r="D29" s="29" t="s">
        <v>333</v>
      </c>
      <c r="E29" s="90">
        <v>1</v>
      </c>
      <c r="F29" s="68"/>
      <c r="G29" s="69">
        <v>22</v>
      </c>
      <c r="H29" s="70">
        <f>Tabela5[[#This Row],[Količina ]]*Tabela5[[#This Row],[Cena na EM brez DDV]]</f>
        <v>0</v>
      </c>
      <c r="I29" s="68">
        <f>Tabela5[[#This Row],[DDV (%)]]*Tabela5[[#This Row],[Vrednost brez DDV]]/100</f>
        <v>0</v>
      </c>
    </row>
    <row r="30" spans="1:9" s="51" customFormat="1" ht="12.75" x14ac:dyDescent="0.2">
      <c r="A30" s="67">
        <v>8</v>
      </c>
      <c r="B30" s="67" t="s">
        <v>315</v>
      </c>
      <c r="C30" s="67" t="s">
        <v>329</v>
      </c>
      <c r="D30" s="29" t="s">
        <v>334</v>
      </c>
      <c r="E30" s="89">
        <v>1</v>
      </c>
      <c r="F30" s="68"/>
      <c r="G30" s="69">
        <v>22</v>
      </c>
      <c r="H30" s="70">
        <f>Tabela5[[#This Row],[Količina ]]*Tabela5[[#This Row],[Cena na EM brez DDV]]</f>
        <v>0</v>
      </c>
      <c r="I30" s="68">
        <f>Tabela5[[#This Row],[DDV (%)]]*Tabela5[[#This Row],[Vrednost brez DDV]]/100</f>
        <v>0</v>
      </c>
    </row>
    <row r="31" spans="1:9" s="51" customFormat="1" ht="12.75" x14ac:dyDescent="0.2">
      <c r="A31" s="67"/>
      <c r="B31" s="67" t="s">
        <v>315</v>
      </c>
      <c r="C31" s="31" t="s">
        <v>335</v>
      </c>
      <c r="D31" s="29"/>
      <c r="E31" s="90">
        <v>1</v>
      </c>
      <c r="F31" s="68"/>
      <c r="G31" s="69">
        <v>22</v>
      </c>
      <c r="H31" s="70">
        <f>Tabela5[[#This Row],[Količina ]]*Tabela5[[#This Row],[Cena na EM brez DDV]]</f>
        <v>0</v>
      </c>
      <c r="I31" s="68">
        <f>Tabela5[[#This Row],[DDV (%)]]*Tabela5[[#This Row],[Vrednost brez DDV]]/100</f>
        <v>0</v>
      </c>
    </row>
    <row r="32" spans="1:9" s="51" customFormat="1" ht="12.75" x14ac:dyDescent="0.2">
      <c r="A32" s="67">
        <v>9</v>
      </c>
      <c r="B32" s="67" t="s">
        <v>315</v>
      </c>
      <c r="C32" s="67" t="s">
        <v>336</v>
      </c>
      <c r="D32" s="29">
        <v>601436</v>
      </c>
      <c r="E32" s="89">
        <v>1</v>
      </c>
      <c r="F32" s="68"/>
      <c r="G32" s="69">
        <v>22</v>
      </c>
      <c r="H32" s="70">
        <f>Tabela5[[#This Row],[Količina ]]*Tabela5[[#This Row],[Cena na EM brez DDV]]</f>
        <v>0</v>
      </c>
      <c r="I32" s="68">
        <f>Tabela5[[#This Row],[DDV (%)]]*Tabela5[[#This Row],[Vrednost brez DDV]]/100</f>
        <v>0</v>
      </c>
    </row>
    <row r="33" spans="1:9" s="51" customFormat="1" ht="12.75" x14ac:dyDescent="0.2">
      <c r="A33" s="67">
        <v>10</v>
      </c>
      <c r="B33" s="67" t="s">
        <v>315</v>
      </c>
      <c r="C33" s="67" t="s">
        <v>336</v>
      </c>
      <c r="D33" s="29">
        <v>601446</v>
      </c>
      <c r="E33" s="90">
        <v>1</v>
      </c>
      <c r="F33" s="68"/>
      <c r="G33" s="69">
        <v>22</v>
      </c>
      <c r="H33" s="70">
        <f>Tabela5[[#This Row],[Količina ]]*Tabela5[[#This Row],[Cena na EM brez DDV]]</f>
        <v>0</v>
      </c>
      <c r="I33" s="68">
        <f>Tabela5[[#This Row],[DDV (%)]]*Tabela5[[#This Row],[Vrednost brez DDV]]/100</f>
        <v>0</v>
      </c>
    </row>
    <row r="34" spans="1:9" s="51" customFormat="1" ht="12.75" x14ac:dyDescent="0.2">
      <c r="A34" s="67"/>
      <c r="B34" s="67" t="s">
        <v>315</v>
      </c>
      <c r="C34" s="31" t="s">
        <v>337</v>
      </c>
      <c r="D34" s="29"/>
      <c r="E34" s="89">
        <v>1</v>
      </c>
      <c r="F34" s="68"/>
      <c r="G34" s="69">
        <v>22</v>
      </c>
      <c r="H34" s="70">
        <f>Tabela5[[#This Row],[Količina ]]*Tabela5[[#This Row],[Cena na EM brez DDV]]</f>
        <v>0</v>
      </c>
      <c r="I34" s="68">
        <f>Tabela5[[#This Row],[DDV (%)]]*Tabela5[[#This Row],[Vrednost brez DDV]]/100</f>
        <v>0</v>
      </c>
    </row>
    <row r="35" spans="1:9" s="51" customFormat="1" ht="12.75" x14ac:dyDescent="0.2">
      <c r="A35" s="67">
        <v>11</v>
      </c>
      <c r="B35" s="67" t="s">
        <v>315</v>
      </c>
      <c r="C35" s="67" t="s">
        <v>338</v>
      </c>
      <c r="D35" s="29">
        <v>220595</v>
      </c>
      <c r="E35" s="90">
        <v>1</v>
      </c>
      <c r="F35" s="68"/>
      <c r="G35" s="69">
        <v>22</v>
      </c>
      <c r="H35" s="70">
        <f>Tabela5[[#This Row],[Količina ]]*Tabela5[[#This Row],[Cena na EM brez DDV]]</f>
        <v>0</v>
      </c>
      <c r="I35" s="68">
        <f>Tabela5[[#This Row],[DDV (%)]]*Tabela5[[#This Row],[Vrednost brez DDV]]/100</f>
        <v>0</v>
      </c>
    </row>
    <row r="36" spans="1:9" s="51" customFormat="1" ht="12.75" x14ac:dyDescent="0.2">
      <c r="A36" s="67">
        <v>12</v>
      </c>
      <c r="B36" s="67" t="s">
        <v>315</v>
      </c>
      <c r="C36" s="67" t="s">
        <v>338</v>
      </c>
      <c r="D36" s="29">
        <v>220596</v>
      </c>
      <c r="E36" s="89">
        <v>1</v>
      </c>
      <c r="F36" s="68"/>
      <c r="G36" s="69">
        <v>22</v>
      </c>
      <c r="H36" s="70">
        <f>Tabela5[[#This Row],[Količina ]]*Tabela5[[#This Row],[Cena na EM brez DDV]]</f>
        <v>0</v>
      </c>
      <c r="I36" s="68">
        <f>Tabela5[[#This Row],[DDV (%)]]*Tabela5[[#This Row],[Vrednost brez DDV]]/100</f>
        <v>0</v>
      </c>
    </row>
    <row r="37" spans="1:9" s="51" customFormat="1" ht="12.75" x14ac:dyDescent="0.2">
      <c r="A37" s="67"/>
      <c r="B37" s="67" t="s">
        <v>315</v>
      </c>
      <c r="C37" s="31" t="s">
        <v>339</v>
      </c>
      <c r="D37" s="29"/>
      <c r="E37" s="90">
        <v>1</v>
      </c>
      <c r="F37" s="68"/>
      <c r="G37" s="69">
        <v>22</v>
      </c>
      <c r="H37" s="70">
        <f>Tabela5[[#This Row],[Količina ]]*Tabela5[[#This Row],[Cena na EM brez DDV]]</f>
        <v>0</v>
      </c>
      <c r="I37" s="68">
        <f>Tabela5[[#This Row],[DDV (%)]]*Tabela5[[#This Row],[Vrednost brez DDV]]/100</f>
        <v>0</v>
      </c>
    </row>
    <row r="38" spans="1:9" s="51" customFormat="1" ht="12.75" x14ac:dyDescent="0.2">
      <c r="A38" s="67">
        <v>13</v>
      </c>
      <c r="B38" s="67" t="s">
        <v>315</v>
      </c>
      <c r="C38" s="67" t="s">
        <v>340</v>
      </c>
      <c r="D38" s="29" t="s">
        <v>341</v>
      </c>
      <c r="E38" s="89">
        <v>1</v>
      </c>
      <c r="F38" s="68"/>
      <c r="G38" s="69">
        <v>22</v>
      </c>
      <c r="H38" s="70">
        <f>Tabela5[[#This Row],[Količina ]]*Tabela5[[#This Row],[Cena na EM brez DDV]]</f>
        <v>0</v>
      </c>
      <c r="I38" s="68">
        <f>Tabela5[[#This Row],[DDV (%)]]*Tabela5[[#This Row],[Vrednost brez DDV]]/100</f>
        <v>0</v>
      </c>
    </row>
    <row r="39" spans="1:9" s="51" customFormat="1" ht="12.75" x14ac:dyDescent="0.2">
      <c r="A39" s="67">
        <v>14</v>
      </c>
      <c r="B39" s="67" t="s">
        <v>315</v>
      </c>
      <c r="C39" s="67" t="s">
        <v>340</v>
      </c>
      <c r="D39" s="29" t="s">
        <v>342</v>
      </c>
      <c r="E39" s="90">
        <v>1</v>
      </c>
      <c r="F39" s="68"/>
      <c r="G39" s="69">
        <v>22</v>
      </c>
      <c r="H39" s="70">
        <f>Tabela5[[#This Row],[Količina ]]*Tabela5[[#This Row],[Cena na EM brez DDV]]</f>
        <v>0</v>
      </c>
      <c r="I39" s="68">
        <f>Tabela5[[#This Row],[DDV (%)]]*Tabela5[[#This Row],[Vrednost brez DDV]]/100</f>
        <v>0</v>
      </c>
    </row>
    <row r="40" spans="1:9" s="51" customFormat="1" ht="12.75" x14ac:dyDescent="0.2">
      <c r="A40" s="67"/>
      <c r="B40" s="67" t="s">
        <v>315</v>
      </c>
      <c r="C40" s="31" t="s">
        <v>343</v>
      </c>
      <c r="D40" s="29"/>
      <c r="E40" s="89">
        <v>1</v>
      </c>
      <c r="F40" s="68"/>
      <c r="G40" s="69">
        <v>22</v>
      </c>
      <c r="H40" s="70">
        <f>Tabela5[[#This Row],[Količina ]]*Tabela5[[#This Row],[Cena na EM brez DDV]]</f>
        <v>0</v>
      </c>
      <c r="I40" s="68">
        <f>Tabela5[[#This Row],[DDV (%)]]*Tabela5[[#This Row],[Vrednost brez DDV]]/100</f>
        <v>0</v>
      </c>
    </row>
    <row r="41" spans="1:9" s="51" customFormat="1" ht="12.75" x14ac:dyDescent="0.2">
      <c r="A41" s="67">
        <v>15</v>
      </c>
      <c r="B41" s="67" t="s">
        <v>315</v>
      </c>
      <c r="C41" s="67" t="s">
        <v>344</v>
      </c>
      <c r="D41" s="29">
        <v>13104738</v>
      </c>
      <c r="E41" s="90">
        <v>1</v>
      </c>
      <c r="F41" s="68"/>
      <c r="G41" s="69">
        <v>22</v>
      </c>
      <c r="H41" s="70">
        <f>Tabela5[[#This Row],[Količina ]]*Tabela5[[#This Row],[Cena na EM brez DDV]]</f>
        <v>0</v>
      </c>
      <c r="I41" s="68">
        <f>Tabela5[[#This Row],[DDV (%)]]*Tabela5[[#This Row],[Vrednost brez DDV]]/100</f>
        <v>0</v>
      </c>
    </row>
    <row r="42" spans="1:9" s="51" customFormat="1" ht="12.75" x14ac:dyDescent="0.2">
      <c r="A42" s="67">
        <v>16</v>
      </c>
      <c r="B42" s="67" t="s">
        <v>315</v>
      </c>
      <c r="C42" s="67" t="s">
        <v>344</v>
      </c>
      <c r="D42" s="29">
        <v>13107439</v>
      </c>
      <c r="E42" s="89">
        <v>1</v>
      </c>
      <c r="F42" s="68"/>
      <c r="G42" s="69">
        <v>22</v>
      </c>
      <c r="H42" s="70">
        <f>Tabela5[[#This Row],[Količina ]]*Tabela5[[#This Row],[Cena na EM brez DDV]]</f>
        <v>0</v>
      </c>
      <c r="I42" s="68">
        <f>Tabela5[[#This Row],[DDV (%)]]*Tabela5[[#This Row],[Vrednost brez DDV]]/100</f>
        <v>0</v>
      </c>
    </row>
    <row r="43" spans="1:9" s="51" customFormat="1" ht="12.75" x14ac:dyDescent="0.2">
      <c r="A43" s="67"/>
      <c r="B43" s="67" t="s">
        <v>315</v>
      </c>
      <c r="C43" s="31" t="s">
        <v>345</v>
      </c>
      <c r="D43" s="29"/>
      <c r="E43" s="90">
        <v>1</v>
      </c>
      <c r="F43" s="68"/>
      <c r="G43" s="69">
        <v>22</v>
      </c>
      <c r="H43" s="70">
        <f>Tabela5[[#This Row],[Količina ]]*Tabela5[[#This Row],[Cena na EM brez DDV]]</f>
        <v>0</v>
      </c>
      <c r="I43" s="68">
        <f>Tabela5[[#This Row],[DDV (%)]]*Tabela5[[#This Row],[Vrednost brez DDV]]/100</f>
        <v>0</v>
      </c>
    </row>
    <row r="44" spans="1:9" s="51" customFormat="1" ht="12.75" x14ac:dyDescent="0.2">
      <c r="A44" s="67">
        <v>17</v>
      </c>
      <c r="B44" s="67" t="s">
        <v>315</v>
      </c>
      <c r="C44" s="67" t="s">
        <v>346</v>
      </c>
      <c r="D44" s="29">
        <v>1010120</v>
      </c>
      <c r="E44" s="89">
        <v>1</v>
      </c>
      <c r="F44" s="68"/>
      <c r="G44" s="69">
        <v>22</v>
      </c>
      <c r="H44" s="70">
        <f>Tabela5[[#This Row],[Količina ]]*Tabela5[[#This Row],[Cena na EM brez DDV]]</f>
        <v>0</v>
      </c>
      <c r="I44" s="68">
        <f>Tabela5[[#This Row],[DDV (%)]]*Tabela5[[#This Row],[Vrednost brez DDV]]/100</f>
        <v>0</v>
      </c>
    </row>
    <row r="45" spans="1:9" s="51" customFormat="1" ht="12.75" x14ac:dyDescent="0.2">
      <c r="A45" s="67">
        <v>18</v>
      </c>
      <c r="B45" s="67" t="s">
        <v>315</v>
      </c>
      <c r="C45" s="67" t="s">
        <v>346</v>
      </c>
      <c r="D45" s="29">
        <v>1010122</v>
      </c>
      <c r="E45" s="90">
        <v>1</v>
      </c>
      <c r="F45" s="68"/>
      <c r="G45" s="69">
        <v>22</v>
      </c>
      <c r="H45" s="70">
        <f>Tabela5[[#This Row],[Količina ]]*Tabela5[[#This Row],[Cena na EM brez DDV]]</f>
        <v>0</v>
      </c>
      <c r="I45" s="68">
        <f>Tabela5[[#This Row],[DDV (%)]]*Tabela5[[#This Row],[Vrednost brez DDV]]/100</f>
        <v>0</v>
      </c>
    </row>
    <row r="46" spans="1:9" s="51" customFormat="1" ht="12.75" x14ac:dyDescent="0.2">
      <c r="A46" s="67"/>
      <c r="B46" s="67" t="s">
        <v>315</v>
      </c>
      <c r="C46" s="31" t="s">
        <v>347</v>
      </c>
      <c r="D46" s="29"/>
      <c r="E46" s="89">
        <v>1</v>
      </c>
      <c r="F46" s="68"/>
      <c r="G46" s="69">
        <v>22</v>
      </c>
      <c r="H46" s="70">
        <f>Tabela5[[#This Row],[Količina ]]*Tabela5[[#This Row],[Cena na EM brez DDV]]</f>
        <v>0</v>
      </c>
      <c r="I46" s="68">
        <f>Tabela5[[#This Row],[DDV (%)]]*Tabela5[[#This Row],[Vrednost brez DDV]]/100</f>
        <v>0</v>
      </c>
    </row>
    <row r="47" spans="1:9" s="51" customFormat="1" ht="12.75" x14ac:dyDescent="0.2">
      <c r="A47" s="67">
        <v>19</v>
      </c>
      <c r="B47" s="67" t="s">
        <v>315</v>
      </c>
      <c r="C47" s="67" t="s">
        <v>348</v>
      </c>
      <c r="D47" s="29" t="s">
        <v>349</v>
      </c>
      <c r="E47" s="90">
        <v>1</v>
      </c>
      <c r="F47" s="68"/>
      <c r="G47" s="69">
        <v>22</v>
      </c>
      <c r="H47" s="70">
        <f>Tabela5[[#This Row],[Količina ]]*Tabela5[[#This Row],[Cena na EM brez DDV]]</f>
        <v>0</v>
      </c>
      <c r="I47" s="68">
        <f>Tabela5[[#This Row],[DDV (%)]]*Tabela5[[#This Row],[Vrednost brez DDV]]/100</f>
        <v>0</v>
      </c>
    </row>
    <row r="48" spans="1:9" s="51" customFormat="1" ht="12.75" x14ac:dyDescent="0.2">
      <c r="A48" s="67">
        <v>20</v>
      </c>
      <c r="B48" s="67" t="s">
        <v>315</v>
      </c>
      <c r="C48" s="67" t="s">
        <v>348</v>
      </c>
      <c r="D48" s="29" t="s">
        <v>350</v>
      </c>
      <c r="E48" s="89">
        <v>1</v>
      </c>
      <c r="F48" s="68"/>
      <c r="G48" s="69">
        <v>22</v>
      </c>
      <c r="H48" s="70">
        <f>Tabela5[[#This Row],[Količina ]]*Tabela5[[#This Row],[Cena na EM brez DDV]]</f>
        <v>0</v>
      </c>
      <c r="I48" s="68">
        <f>Tabela5[[#This Row],[DDV (%)]]*Tabela5[[#This Row],[Vrednost brez DDV]]/100</f>
        <v>0</v>
      </c>
    </row>
    <row r="51" spans="3:11" x14ac:dyDescent="0.25">
      <c r="E51" s="30" t="s">
        <v>65</v>
      </c>
      <c r="F51" s="30"/>
      <c r="G51" s="30"/>
      <c r="H51" s="66">
        <f>SUM(H17:H48)</f>
        <v>0</v>
      </c>
    </row>
    <row r="52" spans="3:11" x14ac:dyDescent="0.25">
      <c r="E52" s="30" t="s">
        <v>66</v>
      </c>
      <c r="F52" s="30"/>
      <c r="G52" s="30"/>
      <c r="H52" s="66">
        <f>SUM(I17:I48)</f>
        <v>0</v>
      </c>
    </row>
    <row r="53" spans="3:11" ht="15.75" thickBot="1" x14ac:dyDescent="0.3">
      <c r="E53" s="30" t="s">
        <v>78</v>
      </c>
      <c r="F53" s="30"/>
      <c r="G53" s="30"/>
      <c r="H53" s="45">
        <f>H51+H52</f>
        <v>0</v>
      </c>
    </row>
    <row r="54" spans="3:11" ht="15.75" thickTop="1" x14ac:dyDescent="0.25"/>
    <row r="56" spans="3:11" s="1" customFormat="1" ht="12.75" x14ac:dyDescent="0.2">
      <c r="C56" s="2"/>
      <c r="I56" s="3"/>
    </row>
    <row r="57" spans="3:11" s="1" customFormat="1" ht="12.75" x14ac:dyDescent="0.2">
      <c r="C57" s="2"/>
      <c r="I57" s="3"/>
    </row>
    <row r="58" spans="3:11" s="1" customFormat="1" ht="12.75" x14ac:dyDescent="0.2">
      <c r="C58" s="2"/>
      <c r="G58" s="1" t="s">
        <v>68</v>
      </c>
    </row>
    <row r="59" spans="3:11" s="1" customFormat="1" ht="12.75" x14ac:dyDescent="0.2">
      <c r="C59" s="2"/>
      <c r="I59" s="3"/>
    </row>
    <row r="60" spans="3:11" s="1" customFormat="1" ht="12.75" x14ac:dyDescent="0.2">
      <c r="C60" s="2"/>
      <c r="G60" s="25"/>
      <c r="H60" s="25"/>
      <c r="I60" s="3"/>
      <c r="J60" s="55"/>
      <c r="K60" s="55"/>
    </row>
    <row r="61" spans="3:11" s="1" customFormat="1" ht="12.75" x14ac:dyDescent="0.2">
      <c r="C61" s="2"/>
      <c r="I61" s="3"/>
    </row>
  </sheetData>
  <mergeCells count="7"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85" fitToHeight="0" orientation="landscape" r:id="rId1"/>
  <headerFooter>
    <oddHeader>&amp;ROBR-2</oddHeader>
    <oddFooter>&amp;LUKC Maribor&amp;C&amp;P&amp;RNMV Vzdrževanje endoskopske periferne 
 opreme in fleksibilnih endoskopov FUJIFILM</oddFooter>
  </headerFooter>
  <rowBreaks count="1" manualBreakCount="1">
    <brk id="39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Sklop 1 - podskop 1</vt:lpstr>
      <vt:lpstr>Sklop 1 - podskop 2</vt:lpstr>
      <vt:lpstr>'Sklop 1 - podskop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2021-12-16T14:08:29Z</cp:lastPrinted>
  <dcterms:created xsi:type="dcterms:W3CDTF">2018-10-08T09:53:45Z</dcterms:created>
  <dcterms:modified xsi:type="dcterms:W3CDTF">2021-12-16T14:08:58Z</dcterms:modified>
</cp:coreProperties>
</file>